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SPR\PSN\Contenus Site Internet\1_Données statistiques_2_Pensions_4_Les avantages complémentaires\2025\"/>
    </mc:Choice>
  </mc:AlternateContent>
  <xr:revisionPtr revIDLastSave="0" documentId="13_ncr:1_{A398C57C-EC97-4D02-9A48-7382C3410D78}" xr6:coauthVersionLast="47" xr6:coauthVersionMax="47" xr10:uidLastSave="{00000000-0000-0000-0000-000000000000}"/>
  <bookViews>
    <workbookView xWindow="-120" yWindow="-120" windowWidth="29040" windowHeight="15720" xr2:uid="{02C27CDF-6D7D-4ECC-A619-F9493D5FDD92}"/>
  </bookViews>
  <sheets>
    <sheet name="Feuil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L9" i="1"/>
  <c r="M6" i="1"/>
  <c r="L6" i="1"/>
  <c r="M4" i="1"/>
  <c r="L4" i="1"/>
  <c r="B6" i="1"/>
  <c r="B11" i="1"/>
  <c r="D6" i="1"/>
  <c r="D9" i="1"/>
  <c r="D8" i="1"/>
  <c r="D12" i="1"/>
  <c r="D11" i="1"/>
  <c r="B12" i="1"/>
  <c r="B9" i="1"/>
  <c r="B8" i="1"/>
  <c r="N9" i="1" l="1"/>
  <c r="N6" i="1"/>
  <c r="N4" i="1"/>
  <c r="F12" i="1"/>
  <c r="E12" i="1"/>
  <c r="C12" i="1"/>
  <c r="F11" i="1"/>
  <c r="E11" i="1"/>
  <c r="C11" i="1"/>
  <c r="F9" i="1"/>
  <c r="E9" i="1"/>
  <c r="C9" i="1"/>
  <c r="F8" i="1"/>
  <c r="E8" i="1"/>
  <c r="C8" i="1"/>
  <c r="F6" i="1"/>
  <c r="E6" i="1"/>
  <c r="C6" i="1"/>
  <c r="G12" i="1" l="1"/>
  <c r="G11" i="1"/>
  <c r="G9" i="1"/>
  <c r="G8" i="1"/>
  <c r="G6" i="1"/>
</calcChain>
</file>

<file path=xl/sharedStrings.xml><?xml version="1.0" encoding="utf-8"?>
<sst xmlns="http://schemas.openxmlformats.org/spreadsheetml/2006/main" count="28" uniqueCount="21">
  <si>
    <t>Hommes</t>
  </si>
  <si>
    <t>Femmes</t>
  </si>
  <si>
    <t>Ensemble</t>
  </si>
  <si>
    <t>Montant mensuel moyen de l'avantage complémentaire servi</t>
  </si>
  <si>
    <t>Effectif</t>
  </si>
  <si>
    <t>% par rapport
aux retraités</t>
  </si>
  <si>
    <t>Ensemble des retraités</t>
  </si>
  <si>
    <t>Majoration pour enfants de 10 %</t>
  </si>
  <si>
    <t>Avantages liés à un droit direct</t>
  </si>
  <si>
    <t>Droits directs</t>
  </si>
  <si>
    <t>Majoration pour conjoint à charge</t>
  </si>
  <si>
    <t>Majoration pour tierce personne</t>
  </si>
  <si>
    <t>Avantages liés à un droit dérivé</t>
  </si>
  <si>
    <t>Droits dérivés</t>
  </si>
  <si>
    <t xml:space="preserve">Majoration de la pension de réversion </t>
  </si>
  <si>
    <t>Majoration forfaitaire pour charge d'enfant</t>
  </si>
  <si>
    <t xml:space="preserve">Source : SNSP-TSTI </t>
  </si>
  <si>
    <t>Champ : Retraités (de droit direct et/ou de droit dérivé) du régime général bénéficiant d’un avantage complémentaire.</t>
  </si>
  <si>
    <t>Avantages liés à un droit direct ou un droit dérivé</t>
  </si>
  <si>
    <t>²</t>
  </si>
  <si>
    <t>Nombre de pensions assorties d'un avantage complémentaire selon le sexe du titulaire de la retraite de base au 31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</si>
</sst>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\ [$€-40C]_-;\-* #,##0\ [$€-40C]_-;_-* &quot;-&quot;??\ [$€-40C]_-;_-@_-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005670"/>
      <name val="Arial"/>
      <family val="2"/>
    </font>
    <font>
      <i/>
      <sz val="8"/>
      <color rgb="FF00567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3" xfId="0" applyFill="1" applyBorder="1"/>
    <xf numFmtId="0" fontId="0" fillId="3" borderId="4" xfId="0" applyFill="1" applyBorder="1"/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3" fontId="0" fillId="2" borderId="8" xfId="0" applyNumberFormat="1" applyFill="1" applyBorder="1"/>
    <xf numFmtId="164" fontId="0" fillId="2" borderId="9" xfId="0" applyNumberFormat="1" applyFill="1" applyBorder="1"/>
    <xf numFmtId="164" fontId="0" fillId="3" borderId="6" xfId="0" applyNumberFormat="1" applyFill="1" applyBorder="1"/>
    <xf numFmtId="164" fontId="0" fillId="2" borderId="6" xfId="0" applyNumberFormat="1" applyFill="1" applyBorder="1"/>
    <xf numFmtId="0" fontId="3" fillId="0" borderId="0" xfId="0" applyFont="1" applyAlignment="1"/>
    <xf numFmtId="0" fontId="4" fillId="2" borderId="0" xfId="0" applyFont="1" applyFill="1"/>
    <xf numFmtId="0" fontId="4" fillId="2" borderId="2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/>
    <xf numFmtId="166" fontId="4" fillId="2" borderId="12" xfId="2" applyNumberFormat="1" applyFont="1" applyFill="1" applyBorder="1"/>
    <xf numFmtId="166" fontId="4" fillId="2" borderId="9" xfId="2" applyNumberFormat="1" applyFont="1" applyFill="1" applyBorder="1"/>
    <xf numFmtId="166" fontId="4" fillId="2" borderId="0" xfId="2" applyNumberFormat="1" applyFont="1" applyFill="1"/>
    <xf numFmtId="0" fontId="4" fillId="2" borderId="14" xfId="0" applyFont="1" applyFill="1" applyBorder="1"/>
    <xf numFmtId="166" fontId="4" fillId="2" borderId="1" xfId="2" applyNumberFormat="1" applyFont="1" applyFill="1" applyBorder="1"/>
    <xf numFmtId="166" fontId="4" fillId="2" borderId="10" xfId="2" applyNumberFormat="1" applyFont="1" applyFill="1" applyBorder="1"/>
    <xf numFmtId="166" fontId="4" fillId="2" borderId="14" xfId="2" applyNumberFormat="1" applyFont="1" applyFill="1" applyBorder="1"/>
    <xf numFmtId="0" fontId="1" fillId="2" borderId="0" xfId="0" applyFont="1" applyFill="1"/>
    <xf numFmtId="0" fontId="0" fillId="0" borderId="0" xfId="0"/>
    <xf numFmtId="0" fontId="6" fillId="0" borderId="0" xfId="0" applyFont="1" applyAlignment="1">
      <alignment vertical="center"/>
    </xf>
    <xf numFmtId="0" fontId="0" fillId="4" borderId="11" xfId="0" applyFill="1" applyBorder="1" applyAlignment="1">
      <alignment horizontal="right" vertical="top"/>
    </xf>
    <xf numFmtId="0" fontId="0" fillId="4" borderId="12" xfId="0" applyFill="1" applyBorder="1" applyAlignment="1">
      <alignment horizontal="right" vertical="top"/>
    </xf>
    <xf numFmtId="165" fontId="7" fillId="3" borderId="6" xfId="0" applyNumberFormat="1" applyFont="1" applyFill="1" applyBorder="1"/>
    <xf numFmtId="165" fontId="8" fillId="2" borderId="9" xfId="0" applyNumberFormat="1" applyFont="1" applyFill="1" applyBorder="1"/>
    <xf numFmtId="3" fontId="0" fillId="3" borderId="0" xfId="0" applyNumberFormat="1" applyFill="1"/>
    <xf numFmtId="3" fontId="0" fillId="2" borderId="0" xfId="0" applyNumberFormat="1" applyFill="1"/>
    <xf numFmtId="164" fontId="0" fillId="2" borderId="6" xfId="1" applyNumberFormat="1" applyFont="1" applyFill="1" applyBorder="1"/>
    <xf numFmtId="165" fontId="8" fillId="2" borderId="6" xfId="0" applyNumberFormat="1" applyFont="1" applyFill="1" applyBorder="1"/>
    <xf numFmtId="164" fontId="0" fillId="2" borderId="0" xfId="1" applyNumberFormat="1" applyFont="1" applyFill="1"/>
    <xf numFmtId="0" fontId="5" fillId="0" borderId="0" xfId="0" applyFont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4">
    <cellStyle name="Milliers" xfId="2" builtinId="3"/>
    <cellStyle name="Milliers 2" xfId="3" xr:uid="{A04E754E-E536-48AF-A152-832A977CB794}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LABELLISATION%20DES%20S&#201;RIES%20STATISTIQUES/STOCK/2025/S&#233;ries-labellis&#233;es-2025-Stoc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Fiches%20sur%20les%20principaux%20chiffres%20du%20RG/Fiche%20TI%20et%20TS/2025/Sources/F17B_TSTI_STOCK_Principaux%20chiffres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SPR/PSN/LABELLISATION%20DES%20S&#201;RIES%20STATISTIQUES/STOCK/2025/S&#233;ries-labellis&#233;es-2024-Stock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SPR\PSN\Fiches%20sur%20les%20principaux%20chiffres%20du%20RG\Fiche%20TI%20et%20TS\2025\Fiche%20stock%20TI%20TS%202025.xlsx" TargetMode="External"/><Relationship Id="rId1" Type="http://schemas.openxmlformats.org/officeDocument/2006/relationships/externalLinkPath" Target="/DSPR/PSN/Fiches%20sur%20les%20principaux%20chiffres%20du%20RG/Fiche%20TI%20et%20TS/2025/Fiche%20stock%20TI%20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AB10">
            <v>2390827</v>
          </cell>
          <cell r="AC10">
            <v>2386148</v>
          </cell>
        </row>
        <row r="12">
          <cell r="AC12">
            <v>8228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aires"/>
      <sheetName val="Effectifs DP_DD"/>
      <sheetName val="Pyramide des âges"/>
      <sheetName val="Compléments de pension"/>
      <sheetName val="Montants"/>
      <sheetName val="Prélèvements sociaux"/>
      <sheetName val="recto"/>
      <sheetName val="verso"/>
      <sheetName val="Résidence"/>
    </sheetNames>
    <sheetDataSet>
      <sheetData sheetId="0"/>
      <sheetData sheetId="1">
        <row r="7">
          <cell r="D7">
            <v>5991274</v>
          </cell>
        </row>
        <row r="12">
          <cell r="D12">
            <v>6815624</v>
          </cell>
          <cell r="E12">
            <v>8079220</v>
          </cell>
        </row>
        <row r="19">
          <cell r="D19">
            <v>6847592</v>
          </cell>
          <cell r="E19">
            <v>8719858</v>
          </cell>
        </row>
      </sheetData>
      <sheetData sheetId="2">
        <row r="84">
          <cell r="F84">
            <v>6847592</v>
          </cell>
        </row>
      </sheetData>
      <sheetData sheetId="3">
        <row r="6">
          <cell r="C6">
            <v>2386148</v>
          </cell>
          <cell r="D6">
            <v>3213596</v>
          </cell>
        </row>
        <row r="7">
          <cell r="C7">
            <v>303</v>
          </cell>
          <cell r="D7">
            <v>2235</v>
          </cell>
        </row>
        <row r="9">
          <cell r="D9">
            <v>7027</v>
          </cell>
        </row>
        <row r="10">
          <cell r="D10">
            <v>639</v>
          </cell>
        </row>
        <row r="11">
          <cell r="C11">
            <v>2908</v>
          </cell>
          <cell r="D11">
            <v>301929</v>
          </cell>
        </row>
      </sheetData>
      <sheetData sheetId="4">
        <row r="8">
          <cell r="C8">
            <v>1005.09922623456</v>
          </cell>
        </row>
      </sheetData>
      <sheetData sheetId="5">
        <row r="7">
          <cell r="E7">
            <v>4447520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f"/>
      <sheetName val="Retraités en paiement"/>
      <sheetName val="Âges moyens"/>
      <sheetName val="Montants globaux des pensions"/>
      <sheetName val="Montants droit direct"/>
      <sheetName val="Bénéficiaires d'un droit dérivé"/>
      <sheetName val="Montants droit dérivé"/>
      <sheetName val="Pensions portées au minimum"/>
      <sheetName val="Compléments de pension"/>
      <sheetName val="Minimum Vieille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AC9">
            <v>32364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to"/>
      <sheetName val="verso"/>
      <sheetName val="Résidence"/>
      <sheetName val="Pyramide des âges"/>
    </sheetNames>
    <sheetDataSet>
      <sheetData sheetId="0">
        <row r="20">
          <cell r="E20">
            <v>241684</v>
          </cell>
          <cell r="F20">
            <v>2556882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00DA-C712-46DB-8E71-A6224410BE47}">
  <dimension ref="A1:N18"/>
  <sheetViews>
    <sheetView showGridLines="0" tabSelected="1" workbookViewId="0">
      <selection activeCell="H11" sqref="H11"/>
    </sheetView>
  </sheetViews>
  <sheetFormatPr baseColWidth="10" defaultColWidth="11.42578125" defaultRowHeight="15" x14ac:dyDescent="0.25"/>
  <cols>
    <col min="1" max="1" width="43.5703125" style="1" customWidth="1"/>
    <col min="2" max="6" width="11.42578125" style="1"/>
    <col min="7" max="7" width="14.140625" style="1" bestFit="1" customWidth="1"/>
    <col min="8" max="8" width="15.85546875" style="1" customWidth="1"/>
    <col min="9" max="10" width="11.42578125" style="1"/>
    <col min="11" max="11" width="23.140625" style="15" customWidth="1"/>
    <col min="12" max="13" width="12.85546875" style="15" bestFit="1" customWidth="1"/>
    <col min="14" max="14" width="13.85546875" style="15" bestFit="1" customWidth="1"/>
    <col min="15" max="16384" width="11.42578125" style="1"/>
  </cols>
  <sheetData>
    <row r="1" spans="1:14" x14ac:dyDescent="0.25">
      <c r="A1" s="27" t="s">
        <v>20</v>
      </c>
    </row>
    <row r="2" spans="1:14" x14ac:dyDescent="0.25">
      <c r="A2" s="2"/>
    </row>
    <row r="3" spans="1:14" x14ac:dyDescent="0.25">
      <c r="B3" s="40" t="s">
        <v>0</v>
      </c>
      <c r="C3" s="41"/>
      <c r="D3" s="42" t="s">
        <v>1</v>
      </c>
      <c r="E3" s="41"/>
      <c r="F3" s="42" t="s">
        <v>2</v>
      </c>
      <c r="G3" s="41"/>
      <c r="H3" s="43" t="s">
        <v>3</v>
      </c>
      <c r="K3" s="16"/>
      <c r="L3" s="17" t="s">
        <v>0</v>
      </c>
      <c r="M3" s="18" t="s">
        <v>1</v>
      </c>
      <c r="N3" s="18" t="s">
        <v>2</v>
      </c>
    </row>
    <row r="4" spans="1:14" ht="60" x14ac:dyDescent="0.25">
      <c r="B4" s="5" t="s">
        <v>4</v>
      </c>
      <c r="C4" s="6" t="s">
        <v>5</v>
      </c>
      <c r="D4" s="7" t="s">
        <v>4</v>
      </c>
      <c r="E4" s="6" t="s">
        <v>5</v>
      </c>
      <c r="F4" s="7" t="s">
        <v>4</v>
      </c>
      <c r="G4" s="6" t="s">
        <v>5</v>
      </c>
      <c r="H4" s="44"/>
      <c r="K4" s="19" t="s">
        <v>6</v>
      </c>
      <c r="L4" s="20">
        <f>'[2]Effectifs DP_DD'!$D$19</f>
        <v>6847592</v>
      </c>
      <c r="M4" s="21">
        <f>'[2]Effectifs DP_DD'!$E$19</f>
        <v>8719858</v>
      </c>
      <c r="N4" s="21">
        <f>SUM(L4:M4)</f>
        <v>15567450</v>
      </c>
    </row>
    <row r="5" spans="1:14" x14ac:dyDescent="0.25">
      <c r="A5" s="8" t="s">
        <v>18</v>
      </c>
      <c r="B5" s="3"/>
      <c r="C5" s="4"/>
      <c r="D5" s="3"/>
      <c r="E5" s="4"/>
      <c r="F5" s="3"/>
      <c r="G5" s="4"/>
      <c r="H5" s="4"/>
      <c r="L5" s="22"/>
      <c r="M5" s="22"/>
      <c r="N5" s="22"/>
    </row>
    <row r="6" spans="1:14" x14ac:dyDescent="0.25">
      <c r="A6" s="31" t="s">
        <v>7</v>
      </c>
      <c r="B6" s="10">
        <f>'[1]Compléments de pension'!$AC$10</f>
        <v>2386148</v>
      </c>
      <c r="C6" s="11">
        <f>B6/L4</f>
        <v>0.3484652707112223</v>
      </c>
      <c r="D6" s="10">
        <f>'[2]Compléments de pension'!$D$6</f>
        <v>3213596</v>
      </c>
      <c r="E6" s="11">
        <f>D6/M4</f>
        <v>0.36853765279205236</v>
      </c>
      <c r="F6" s="10">
        <f>B6+D6</f>
        <v>5599744</v>
      </c>
      <c r="G6" s="11">
        <f>F6/N4</f>
        <v>0.35970849432630264</v>
      </c>
      <c r="H6" s="33">
        <v>79</v>
      </c>
      <c r="K6" s="23" t="s">
        <v>9</v>
      </c>
      <c r="L6" s="24">
        <f>'[2]Effectifs DP_DD'!$D$12</f>
        <v>6815624</v>
      </c>
      <c r="M6" s="24">
        <f>'[2]Effectifs DP_DD'!$E$12</f>
        <v>8079220</v>
      </c>
      <c r="N6" s="25">
        <f>SUM(L6:M6)</f>
        <v>14894844</v>
      </c>
    </row>
    <row r="7" spans="1:14" x14ac:dyDescent="0.25">
      <c r="A7" s="9" t="s">
        <v>8</v>
      </c>
      <c r="B7" s="34"/>
      <c r="C7" s="12"/>
      <c r="D7" s="34"/>
      <c r="E7" s="12"/>
      <c r="F7" s="34"/>
      <c r="G7" s="12"/>
      <c r="H7" s="32"/>
      <c r="L7" s="22"/>
      <c r="M7" s="22"/>
      <c r="N7" s="22"/>
    </row>
    <row r="8" spans="1:14" x14ac:dyDescent="0.25">
      <c r="A8" s="30" t="s">
        <v>10</v>
      </c>
      <c r="B8" s="35">
        <f>'[3]Compléments de pension'!$AC$9</f>
        <v>32364</v>
      </c>
      <c r="C8" s="13">
        <f>B8/L6</f>
        <v>4.7485013844660445E-3</v>
      </c>
      <c r="D8" s="35">
        <f>'[2]Compléments de pension'!$D$10</f>
        <v>639</v>
      </c>
      <c r="E8" s="13">
        <f>D8/M6</f>
        <v>7.9091793514720477E-5</v>
      </c>
      <c r="F8" s="35">
        <f t="shared" ref="F8:F9" si="0">B8+D8</f>
        <v>33003</v>
      </c>
      <c r="G8" s="36">
        <f>F8/N6</f>
        <v>2.2157331758560213E-3</v>
      </c>
      <c r="H8" s="37">
        <v>22</v>
      </c>
      <c r="L8" s="22"/>
      <c r="M8" s="22"/>
      <c r="N8" s="22"/>
    </row>
    <row r="9" spans="1:14" x14ac:dyDescent="0.25">
      <c r="A9" s="31" t="s">
        <v>11</v>
      </c>
      <c r="B9" s="10">
        <f>'[1]Compléments de pension'!$AC$12</f>
        <v>8228</v>
      </c>
      <c r="C9" s="11">
        <f>B9/L6</f>
        <v>1.2072262202257637E-3</v>
      </c>
      <c r="D9" s="10">
        <f>'[2]Compléments de pension'!$D$9</f>
        <v>7027</v>
      </c>
      <c r="E9" s="11">
        <f>D9/M6</f>
        <v>8.6976218001242689E-4</v>
      </c>
      <c r="F9" s="10">
        <f t="shared" si="0"/>
        <v>15255</v>
      </c>
      <c r="G9" s="11">
        <f>F9/N6</f>
        <v>1.0241799108470018E-3</v>
      </c>
      <c r="H9" s="33">
        <v>1281</v>
      </c>
      <c r="I9" s="38"/>
      <c r="K9" s="23" t="s">
        <v>13</v>
      </c>
      <c r="L9" s="26">
        <f>[4]recto!$E$20</f>
        <v>241684</v>
      </c>
      <c r="M9" s="26">
        <f>[4]recto!$F$20</f>
        <v>2556882</v>
      </c>
      <c r="N9" s="24">
        <f>SUM(L9:M9)</f>
        <v>2798566</v>
      </c>
    </row>
    <row r="10" spans="1:14" x14ac:dyDescent="0.25">
      <c r="A10" s="9" t="s">
        <v>12</v>
      </c>
      <c r="B10" s="34"/>
      <c r="C10" s="12"/>
      <c r="D10" s="34"/>
      <c r="E10" s="12"/>
      <c r="F10" s="34"/>
      <c r="G10" s="12"/>
      <c r="H10" s="32"/>
    </row>
    <row r="11" spans="1:14" x14ac:dyDescent="0.25">
      <c r="A11" s="30" t="s">
        <v>14</v>
      </c>
      <c r="B11" s="35">
        <f>'[2]Compléments de pension'!$C$11</f>
        <v>2908</v>
      </c>
      <c r="C11" s="13">
        <f>B11/L9</f>
        <v>1.2032240446202479E-2</v>
      </c>
      <c r="D11" s="35">
        <f>'[2]Compléments de pension'!$D$11</f>
        <v>301929</v>
      </c>
      <c r="E11" s="13">
        <f>D11/M9</f>
        <v>0.11808483926907851</v>
      </c>
      <c r="F11" s="35">
        <f t="shared" ref="F11:F12" si="1">B11+D11</f>
        <v>304837</v>
      </c>
      <c r="G11" s="13">
        <f>F11/N9</f>
        <v>0.10892614288889381</v>
      </c>
      <c r="H11" s="37">
        <v>32.659999999999997</v>
      </c>
    </row>
    <row r="12" spans="1:14" x14ac:dyDescent="0.25">
      <c r="A12" s="31" t="s">
        <v>15</v>
      </c>
      <c r="B12" s="10">
        <f>'[2]Compléments de pension'!$C$7</f>
        <v>303</v>
      </c>
      <c r="C12" s="11">
        <f>B12/L9</f>
        <v>1.2537031826682775E-3</v>
      </c>
      <c r="D12" s="10">
        <f>'[2]Compléments de pension'!$D$7</f>
        <v>2235</v>
      </c>
      <c r="E12" s="11">
        <f>D12/M9</f>
        <v>8.7411151550990625E-4</v>
      </c>
      <c r="F12" s="10">
        <f t="shared" si="1"/>
        <v>2538</v>
      </c>
      <c r="G12" s="11">
        <f>F12/N9</f>
        <v>9.0689303021618934E-4</v>
      </c>
      <c r="H12" s="33">
        <v>131</v>
      </c>
    </row>
    <row r="13" spans="1:14" x14ac:dyDescent="0.25">
      <c r="A13" s="29" t="s">
        <v>16</v>
      </c>
      <c r="B13" s="28"/>
      <c r="C13" s="28"/>
      <c r="D13" s="28"/>
      <c r="E13" s="28"/>
      <c r="F13" s="28"/>
      <c r="G13" s="28"/>
      <c r="H13" s="28"/>
    </row>
    <row r="14" spans="1:14" x14ac:dyDescent="0.25">
      <c r="A14" s="39" t="s">
        <v>17</v>
      </c>
      <c r="B14" s="39"/>
      <c r="C14" s="39"/>
      <c r="D14" s="39"/>
      <c r="E14" s="39"/>
      <c r="F14" s="39"/>
      <c r="G14" s="39"/>
      <c r="H14" s="39"/>
    </row>
    <row r="15" spans="1:14" ht="21" customHeight="1" x14ac:dyDescent="0.25">
      <c r="A15" s="39"/>
      <c r="B15" s="39"/>
      <c r="C15" s="39"/>
      <c r="D15" s="39"/>
      <c r="E15" s="39"/>
      <c r="F15" s="39"/>
      <c r="G15" s="39"/>
      <c r="H15" s="39"/>
      <c r="K15" s="15" t="s">
        <v>19</v>
      </c>
    </row>
    <row r="18" spans="1:1" x14ac:dyDescent="0.25">
      <c r="A18" s="14"/>
    </row>
  </sheetData>
  <mergeCells count="6">
    <mergeCell ref="A15:H15"/>
    <mergeCell ref="A14:H14"/>
    <mergeCell ref="B3:C3"/>
    <mergeCell ref="D3:E3"/>
    <mergeCell ref="F3:G3"/>
    <mergeCell ref="H3:H4"/>
  </mergeCells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Z019546</dc:creator>
  <cp:lastModifiedBy>ARABI Samya</cp:lastModifiedBy>
  <dcterms:created xsi:type="dcterms:W3CDTF">2022-04-12T09:11:57Z</dcterms:created>
  <dcterms:modified xsi:type="dcterms:W3CDTF">2026-03-05T13:21:09Z</dcterms:modified>
</cp:coreProperties>
</file>