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R\PSN\Contenus Site Internet\1_Données statistiques_1_Retraités_2_Retraités au 31 décembre_5_Retraite progressive\2024\"/>
    </mc:Choice>
  </mc:AlternateContent>
  <xr:revisionPtr revIDLastSave="0" documentId="13_ncr:1_{B5C4C3C7-259F-4159-BBFD-15D249C0F2B3}" xr6:coauthVersionLast="47" xr6:coauthVersionMax="47" xr10:uidLastSave="{00000000-0000-0000-0000-000000000000}"/>
  <bookViews>
    <workbookView xWindow="-110" yWindow="-110" windowWidth="19420" windowHeight="10420" xr2:uid="{AB4A969B-5E09-4E5A-8BF2-D0BF02377BE3}"/>
  </bookViews>
  <sheets>
    <sheet name="Evolution depuis 200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D25" i="1"/>
  <c r="E25" i="1" s="1"/>
  <c r="D24" i="1"/>
  <c r="E24" i="1" s="1"/>
  <c r="F23" i="1"/>
  <c r="D26" i="1" l="1"/>
  <c r="F26" i="1" s="1"/>
  <c r="F25" i="1"/>
  <c r="F24" i="1"/>
  <c r="F21" i="1"/>
  <c r="F20" i="1"/>
  <c r="F19" i="1"/>
  <c r="F18" i="1"/>
  <c r="F15" i="1"/>
  <c r="E23" i="1"/>
  <c r="F22" i="1"/>
  <c r="E21" i="1"/>
  <c r="E17" i="1"/>
  <c r="F16" i="1"/>
  <c r="E16" i="1"/>
  <c r="F14" i="1"/>
  <c r="E13" i="1"/>
  <c r="F12" i="1"/>
  <c r="E12" i="1"/>
  <c r="F11" i="1"/>
  <c r="F10" i="1"/>
  <c r="E9" i="1"/>
  <c r="F8" i="1"/>
  <c r="E8" i="1"/>
  <c r="E26" i="1" l="1"/>
  <c r="E20" i="1"/>
  <c r="E11" i="1"/>
  <c r="E15" i="1"/>
  <c r="F9" i="1"/>
  <c r="F13" i="1"/>
  <c r="F17" i="1"/>
  <c r="E22" i="1"/>
  <c r="E19" i="1"/>
  <c r="E10" i="1"/>
  <c r="E14" i="1"/>
  <c r="E18" i="1"/>
</calcChain>
</file>

<file path=xl/sharedStrings.xml><?xml version="1.0" encoding="utf-8"?>
<sst xmlns="http://schemas.openxmlformats.org/spreadsheetml/2006/main" count="21" uniqueCount="10">
  <si>
    <t>Hommes</t>
  </si>
  <si>
    <t>Femmes</t>
  </si>
  <si>
    <t>Ensemble</t>
  </si>
  <si>
    <t>% du total H</t>
  </si>
  <si>
    <t>% du total F</t>
  </si>
  <si>
    <t>Évolution du nombre de retraites progressives au régime général au 31 décembre</t>
  </si>
  <si>
    <t>ND</t>
  </si>
  <si>
    <t>Évolution du nombre de retraites progressives au régime général
 au 31 décembre</t>
  </si>
  <si>
    <t>Champ : Retraités percevant une retraite de base au régime général y compris les anciens travailleurs indépendants</t>
  </si>
  <si>
    <t>Source : SNSP et SNSP-TSTI.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</si>
</sst>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i/>
      <sz val="9"/>
      <color rgb="FF00567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0" fillId="4" borderId="3" xfId="1" applyNumberFormat="1" applyFont="1" applyFill="1" applyBorder="1"/>
    <xf numFmtId="165" fontId="0" fillId="4" borderId="2" xfId="0" applyNumberFormat="1" applyFill="1" applyBorder="1"/>
    <xf numFmtId="165" fontId="0" fillId="4" borderId="4" xfId="0" applyNumberFormat="1" applyFill="1" applyBorder="1"/>
    <xf numFmtId="0" fontId="3" fillId="3" borderId="5" xfId="0" applyFont="1" applyFill="1" applyBorder="1" applyAlignment="1">
      <alignment horizontal="center" vertical="center"/>
    </xf>
    <xf numFmtId="164" fontId="0" fillId="2" borderId="0" xfId="1" applyNumberFormat="1" applyFont="1" applyFill="1" applyBorder="1"/>
    <xf numFmtId="164" fontId="0" fillId="2" borderId="5" xfId="1" applyNumberFormat="1" applyFon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164" fontId="0" fillId="4" borderId="0" xfId="1" applyNumberFormat="1" applyFont="1" applyFill="1" applyBorder="1"/>
    <xf numFmtId="164" fontId="0" fillId="4" borderId="5" xfId="1" applyNumberFormat="1" applyFont="1" applyFill="1" applyBorder="1"/>
    <xf numFmtId="165" fontId="0" fillId="4" borderId="0" xfId="0" applyNumberFormat="1" applyFill="1"/>
    <xf numFmtId="165" fontId="0" fillId="4" borderId="1" xfId="0" applyNumberFormat="1" applyFill="1" applyBorder="1"/>
    <xf numFmtId="164" fontId="0" fillId="4" borderId="6" xfId="1" applyNumberFormat="1" applyFont="1" applyFill="1" applyBorder="1" applyAlignment="1">
      <alignment horizontal="center" vertical="center"/>
    </xf>
    <xf numFmtId="164" fontId="0" fillId="4" borderId="4" xfId="1" applyNumberFormat="1" applyFont="1" applyFill="1" applyBorder="1" applyAlignment="1">
      <alignment horizontal="center" vertical="center"/>
    </xf>
    <xf numFmtId="164" fontId="0" fillId="4" borderId="7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5" fontId="0" fillId="2" borderId="0" xfId="2" applyNumberFormat="1" applyFont="1" applyFill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5" fontId="0" fillId="0" borderId="0" xfId="0" applyNumberFormat="1" applyFill="1"/>
    <xf numFmtId="165" fontId="0" fillId="0" borderId="1" xfId="0" applyNumberFormat="1" applyFill="1" applyBorder="1"/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87804685841326"/>
          <c:y val="0.18819648323990698"/>
          <c:w val="0.84363778971288073"/>
          <c:h val="0.58410980480721764"/>
        </c:manualLayout>
      </c:layout>
      <c:lineChart>
        <c:grouping val="standard"/>
        <c:varyColors val="0"/>
        <c:ser>
          <c:idx val="0"/>
          <c:order val="0"/>
          <c:tx>
            <c:strRef>
              <c:f>'Evolution depuis 2001'!$B$2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412928293889085E-2"/>
                  <c:y val="-3.1201248049921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E-46E5-8E72-1A1ADE8F1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'Evolution depuis 2001'!$A$8:$A$26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'Evolution depuis 2001'!$B$8:$B$26</c:f>
              <c:numCache>
                <c:formatCode>_-* #\ ##0_-;\-* #\ ##0_-;_-* "-"??_-;_-@_-</c:formatCode>
                <c:ptCount val="19"/>
                <c:pt idx="0">
                  <c:v>383</c:v>
                </c:pt>
                <c:pt idx="1">
                  <c:v>704</c:v>
                </c:pt>
                <c:pt idx="2">
                  <c:v>872</c:v>
                </c:pt>
                <c:pt idx="3">
                  <c:v>895</c:v>
                </c:pt>
                <c:pt idx="4">
                  <c:v>1004</c:v>
                </c:pt>
                <c:pt idx="5">
                  <c:v>1031</c:v>
                </c:pt>
                <c:pt idx="6">
                  <c:v>1101</c:v>
                </c:pt>
                <c:pt idx="7">
                  <c:v>1215</c:v>
                </c:pt>
                <c:pt idx="8">
                  <c:v>1307</c:v>
                </c:pt>
                <c:pt idx="9">
                  <c:v>1901</c:v>
                </c:pt>
                <c:pt idx="10">
                  <c:v>3655</c:v>
                </c:pt>
                <c:pt idx="11">
                  <c:v>4738</c:v>
                </c:pt>
                <c:pt idx="12">
                  <c:v>5155</c:v>
                </c:pt>
                <c:pt idx="13">
                  <c:v>5907</c:v>
                </c:pt>
                <c:pt idx="14">
                  <c:v>6337</c:v>
                </c:pt>
                <c:pt idx="15">
                  <c:v>6192</c:v>
                </c:pt>
                <c:pt idx="16">
                  <c:v>7040</c:v>
                </c:pt>
                <c:pt idx="17">
                  <c:v>8569</c:v>
                </c:pt>
                <c:pt idx="18">
                  <c:v>10510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2-40B9-A8F9-650D4864C708}"/>
            </c:ext>
          </c:extLst>
        </c:ser>
        <c:ser>
          <c:idx val="1"/>
          <c:order val="1"/>
          <c:tx>
            <c:strRef>
              <c:f>'Evolution depuis 2001'!$C$2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rgbClr val="991E6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0"/>
                  <c:y val="-3.1201248049921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6E-46E5-8E72-1A1ADE8F1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'Evolution depuis 2001'!$A$8:$A$26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'Evolution depuis 2001'!$C$8:$C$26</c:f>
              <c:numCache>
                <c:formatCode>_-* #\ ##0_-;\-* #\ ##0_-;_-* "-"??_-;_-@_-</c:formatCode>
                <c:ptCount val="19"/>
                <c:pt idx="0">
                  <c:v>146</c:v>
                </c:pt>
                <c:pt idx="1">
                  <c:v>460</c:v>
                </c:pt>
                <c:pt idx="2">
                  <c:v>775</c:v>
                </c:pt>
                <c:pt idx="3">
                  <c:v>880</c:v>
                </c:pt>
                <c:pt idx="4">
                  <c:v>1025</c:v>
                </c:pt>
                <c:pt idx="5">
                  <c:v>1166</c:v>
                </c:pt>
                <c:pt idx="6">
                  <c:v>1308</c:v>
                </c:pt>
                <c:pt idx="7">
                  <c:v>1554</c:v>
                </c:pt>
                <c:pt idx="8">
                  <c:v>1750</c:v>
                </c:pt>
                <c:pt idx="9">
                  <c:v>3307</c:v>
                </c:pt>
                <c:pt idx="10">
                  <c:v>7906</c:v>
                </c:pt>
                <c:pt idx="11">
                  <c:v>11173</c:v>
                </c:pt>
                <c:pt idx="12">
                  <c:v>12995</c:v>
                </c:pt>
                <c:pt idx="13">
                  <c:v>15620</c:v>
                </c:pt>
                <c:pt idx="14">
                  <c:v>16683</c:v>
                </c:pt>
                <c:pt idx="15">
                  <c:v>16412</c:v>
                </c:pt>
                <c:pt idx="16">
                  <c:v>17197</c:v>
                </c:pt>
                <c:pt idx="17">
                  <c:v>18255</c:v>
                </c:pt>
                <c:pt idx="18">
                  <c:v>20858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62-40B9-A8F9-650D4864C708}"/>
            </c:ext>
          </c:extLst>
        </c:ser>
        <c:ser>
          <c:idx val="2"/>
          <c:order val="2"/>
          <c:tx>
            <c:strRef>
              <c:f>'Evolution depuis 2001'!$D$2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4.4742729306487872E-2"/>
                  <c:y val="-3.120124804992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6E-46E5-8E72-1A1ADE8F1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'Evolution depuis 2001'!$A$8:$A$26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'Evolution depuis 2001'!$D$8:$D$26</c:f>
              <c:numCache>
                <c:formatCode>_-* #\ ##0_-;\-* #\ ##0_-;_-* "-"??_-;_-@_-</c:formatCode>
                <c:ptCount val="19"/>
                <c:pt idx="0">
                  <c:v>529</c:v>
                </c:pt>
                <c:pt idx="1">
                  <c:v>1164</c:v>
                </c:pt>
                <c:pt idx="2">
                  <c:v>1647</c:v>
                </c:pt>
                <c:pt idx="3">
                  <c:v>1775</c:v>
                </c:pt>
                <c:pt idx="4">
                  <c:v>2029</c:v>
                </c:pt>
                <c:pt idx="5">
                  <c:v>2197</c:v>
                </c:pt>
                <c:pt idx="6">
                  <c:v>2409</c:v>
                </c:pt>
                <c:pt idx="7">
                  <c:v>2769</c:v>
                </c:pt>
                <c:pt idx="8">
                  <c:v>3057</c:v>
                </c:pt>
                <c:pt idx="9">
                  <c:v>5208</c:v>
                </c:pt>
                <c:pt idx="10">
                  <c:v>11561</c:v>
                </c:pt>
                <c:pt idx="11">
                  <c:v>15911</c:v>
                </c:pt>
                <c:pt idx="12">
                  <c:v>18150</c:v>
                </c:pt>
                <c:pt idx="13">
                  <c:v>21527</c:v>
                </c:pt>
                <c:pt idx="14">
                  <c:v>23020</c:v>
                </c:pt>
                <c:pt idx="15">
                  <c:v>22604</c:v>
                </c:pt>
                <c:pt idx="16">
                  <c:v>24237</c:v>
                </c:pt>
                <c:pt idx="17">
                  <c:v>26824</c:v>
                </c:pt>
                <c:pt idx="18">
                  <c:v>31368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62-40B9-A8F9-650D4864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502752"/>
        <c:axId val="530501768"/>
      </c:lineChart>
      <c:catAx>
        <c:axId val="53050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501768"/>
        <c:crosses val="autoZero"/>
        <c:auto val="1"/>
        <c:lblAlgn val="ctr"/>
        <c:lblOffset val="100"/>
        <c:noMultiLvlLbl val="0"/>
      </c:catAx>
      <c:valAx>
        <c:axId val="53050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502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</xdr:colOff>
      <xdr:row>3</xdr:row>
      <xdr:rowOff>76200</xdr:rowOff>
    </xdr:from>
    <xdr:to>
      <xdr:col>14</xdr:col>
      <xdr:colOff>66674</xdr:colOff>
      <xdr:row>22</xdr:row>
      <xdr:rowOff>120015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290E966-692B-4D4B-B6EC-A054085F3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SPR\PSN\Samya\Marie%20-%20Retraite%20Progressive%20Brochure\&#201;TUDE\2024\Tab%205%20test%20stock.xls" TargetMode="External"/><Relationship Id="rId1" Type="http://schemas.openxmlformats.org/officeDocument/2006/relationships/externalLinkPath" Target="/DSPR/PSN/Samya/Marie%20-%20Retraite%20Progressive%20Brochure/&#201;TUDE/2024/Tab%205%20test%20sto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30 %"/>
      <sheetName val="50 %"/>
      <sheetName val="70 %"/>
    </sheetNames>
    <sheetDataSet>
      <sheetData sheetId="0">
        <row r="19">
          <cell r="AB19">
            <v>10510</v>
          </cell>
        </row>
        <row r="33">
          <cell r="AB33">
            <v>20858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5E6F-C150-4B5D-A8F5-5B252148EB5E}">
  <dimension ref="A1:N30"/>
  <sheetViews>
    <sheetView showGridLines="0" tabSelected="1" topLeftCell="A11" workbookViewId="0">
      <selection activeCell="H25" sqref="H25:M26"/>
    </sheetView>
  </sheetViews>
  <sheetFormatPr baseColWidth="10" defaultColWidth="11.453125" defaultRowHeight="14.5" x14ac:dyDescent="0.35"/>
  <cols>
    <col min="1" max="6" width="13.453125" style="1" customWidth="1"/>
    <col min="7" max="16384" width="11.453125" style="1"/>
  </cols>
  <sheetData>
    <row r="1" spans="1:14" ht="35.25" customHeight="1" x14ac:dyDescent="0.45">
      <c r="A1" s="29" t="s">
        <v>7</v>
      </c>
      <c r="B1" s="29"/>
      <c r="C1" s="29"/>
      <c r="D1" s="29"/>
      <c r="E1" s="29"/>
      <c r="F1" s="29"/>
    </row>
    <row r="2" spans="1:14" x14ac:dyDescent="0.35">
      <c r="A2" s="2"/>
      <c r="B2" s="3" t="s">
        <v>0</v>
      </c>
      <c r="C2" s="3" t="s">
        <v>1</v>
      </c>
      <c r="D2" s="4" t="s">
        <v>2</v>
      </c>
      <c r="E2" s="3" t="s">
        <v>3</v>
      </c>
      <c r="F2" s="5" t="s">
        <v>4</v>
      </c>
    </row>
    <row r="3" spans="1:14" x14ac:dyDescent="0.35">
      <c r="A3" s="6">
        <v>2001</v>
      </c>
      <c r="B3" s="19" t="s">
        <v>6</v>
      </c>
      <c r="C3" s="20" t="s">
        <v>6</v>
      </c>
      <c r="D3" s="7">
        <v>723</v>
      </c>
      <c r="E3" s="8"/>
      <c r="F3" s="9"/>
      <c r="H3" s="33" t="s">
        <v>5</v>
      </c>
      <c r="I3" s="33"/>
      <c r="J3" s="33"/>
      <c r="K3" s="33"/>
      <c r="L3" s="33"/>
      <c r="M3" s="33"/>
      <c r="N3" s="33"/>
    </row>
    <row r="4" spans="1:14" x14ac:dyDescent="0.35">
      <c r="A4" s="10">
        <v>2002</v>
      </c>
      <c r="B4" s="21" t="s">
        <v>6</v>
      </c>
      <c r="C4" s="22" t="s">
        <v>6</v>
      </c>
      <c r="D4" s="12">
        <v>716</v>
      </c>
      <c r="E4" s="13"/>
      <c r="F4" s="14"/>
    </row>
    <row r="5" spans="1:14" x14ac:dyDescent="0.35">
      <c r="A5" s="10">
        <v>2003</v>
      </c>
      <c r="B5" s="21" t="s">
        <v>6</v>
      </c>
      <c r="C5" s="22" t="s">
        <v>6</v>
      </c>
      <c r="D5" s="16">
        <v>673</v>
      </c>
      <c r="E5" s="17"/>
      <c r="F5" s="18"/>
    </row>
    <row r="6" spans="1:14" x14ac:dyDescent="0.35">
      <c r="A6" s="10">
        <v>2004</v>
      </c>
      <c r="B6" s="21" t="s">
        <v>6</v>
      </c>
      <c r="C6" s="22" t="s">
        <v>6</v>
      </c>
      <c r="D6" s="12">
        <v>524</v>
      </c>
      <c r="E6" s="13"/>
      <c r="F6" s="14"/>
    </row>
    <row r="7" spans="1:14" x14ac:dyDescent="0.35">
      <c r="A7" s="10">
        <v>2005</v>
      </c>
      <c r="B7" s="21" t="s">
        <v>6</v>
      </c>
      <c r="C7" s="22" t="s">
        <v>6</v>
      </c>
      <c r="D7" s="16">
        <v>417</v>
      </c>
      <c r="E7" s="17"/>
      <c r="F7" s="18"/>
    </row>
    <row r="8" spans="1:14" x14ac:dyDescent="0.35">
      <c r="A8" s="10">
        <v>2006</v>
      </c>
      <c r="B8" s="11">
        <v>383</v>
      </c>
      <c r="C8" s="11">
        <v>146</v>
      </c>
      <c r="D8" s="12">
        <v>529</v>
      </c>
      <c r="E8" s="13">
        <f t="shared" ref="E8:E23" si="0">B8/D8</f>
        <v>0.724007561436673</v>
      </c>
      <c r="F8" s="14">
        <f t="shared" ref="F8:F22" si="1">C8/D8</f>
        <v>0.27599243856332706</v>
      </c>
    </row>
    <row r="9" spans="1:14" x14ac:dyDescent="0.35">
      <c r="A9" s="10">
        <v>2007</v>
      </c>
      <c r="B9" s="15">
        <v>704</v>
      </c>
      <c r="C9" s="15">
        <v>460</v>
      </c>
      <c r="D9" s="16">
        <v>1164</v>
      </c>
      <c r="E9" s="17">
        <f t="shared" si="0"/>
        <v>0.60481099656357384</v>
      </c>
      <c r="F9" s="18">
        <f t="shared" si="1"/>
        <v>0.3951890034364261</v>
      </c>
    </row>
    <row r="10" spans="1:14" x14ac:dyDescent="0.35">
      <c r="A10" s="10">
        <v>2008</v>
      </c>
      <c r="B10" s="11">
        <v>872</v>
      </c>
      <c r="C10" s="11">
        <v>775</v>
      </c>
      <c r="D10" s="12">
        <v>1647</v>
      </c>
      <c r="E10" s="13">
        <f t="shared" si="0"/>
        <v>0.52944748026715238</v>
      </c>
      <c r="F10" s="14">
        <f t="shared" si="1"/>
        <v>0.47055251973284762</v>
      </c>
    </row>
    <row r="11" spans="1:14" x14ac:dyDescent="0.35">
      <c r="A11" s="10">
        <v>2009</v>
      </c>
      <c r="B11" s="15">
        <v>895</v>
      </c>
      <c r="C11" s="15">
        <v>880</v>
      </c>
      <c r="D11" s="16">
        <v>1775</v>
      </c>
      <c r="E11" s="17">
        <f t="shared" si="0"/>
        <v>0.50422535211267605</v>
      </c>
      <c r="F11" s="18">
        <f t="shared" si="1"/>
        <v>0.49577464788732395</v>
      </c>
    </row>
    <row r="12" spans="1:14" x14ac:dyDescent="0.35">
      <c r="A12" s="10">
        <v>2010</v>
      </c>
      <c r="B12" s="11">
        <v>1004</v>
      </c>
      <c r="C12" s="11">
        <v>1025</v>
      </c>
      <c r="D12" s="12">
        <v>2029</v>
      </c>
      <c r="E12" s="13">
        <f t="shared" si="0"/>
        <v>0.49482503696402169</v>
      </c>
      <c r="F12" s="14">
        <f t="shared" si="1"/>
        <v>0.50517496303597831</v>
      </c>
    </row>
    <row r="13" spans="1:14" x14ac:dyDescent="0.35">
      <c r="A13" s="10">
        <v>2011</v>
      </c>
      <c r="B13" s="15">
        <v>1031</v>
      </c>
      <c r="C13" s="15">
        <v>1166</v>
      </c>
      <c r="D13" s="16">
        <v>2197</v>
      </c>
      <c r="E13" s="17">
        <f t="shared" si="0"/>
        <v>0.46927628584433317</v>
      </c>
      <c r="F13" s="18">
        <f t="shared" si="1"/>
        <v>0.53072371415566677</v>
      </c>
    </row>
    <row r="14" spans="1:14" x14ac:dyDescent="0.35">
      <c r="A14" s="10">
        <v>2012</v>
      </c>
      <c r="B14" s="11">
        <v>1101</v>
      </c>
      <c r="C14" s="11">
        <v>1308</v>
      </c>
      <c r="D14" s="12">
        <v>2409</v>
      </c>
      <c r="E14" s="13">
        <f t="shared" si="0"/>
        <v>0.45703611457036114</v>
      </c>
      <c r="F14" s="14">
        <f t="shared" si="1"/>
        <v>0.5429638854296388</v>
      </c>
    </row>
    <row r="15" spans="1:14" x14ac:dyDescent="0.35">
      <c r="A15" s="10">
        <v>2013</v>
      </c>
      <c r="B15" s="15">
        <v>1215</v>
      </c>
      <c r="C15" s="15">
        <v>1554</v>
      </c>
      <c r="D15" s="16">
        <v>2769</v>
      </c>
      <c r="E15" s="17">
        <f t="shared" si="0"/>
        <v>0.43878656554712892</v>
      </c>
      <c r="F15" s="18">
        <f t="shared" si="1"/>
        <v>0.56121343445287108</v>
      </c>
    </row>
    <row r="16" spans="1:14" x14ac:dyDescent="0.35">
      <c r="A16" s="10">
        <v>2014</v>
      </c>
      <c r="B16" s="11">
        <v>1307</v>
      </c>
      <c r="C16" s="11">
        <v>1750</v>
      </c>
      <c r="D16" s="12">
        <v>3057</v>
      </c>
      <c r="E16" s="13">
        <f t="shared" si="0"/>
        <v>0.42754334314687603</v>
      </c>
      <c r="F16" s="14">
        <f t="shared" si="1"/>
        <v>0.57245665685312397</v>
      </c>
    </row>
    <row r="17" spans="1:13" x14ac:dyDescent="0.35">
      <c r="A17" s="10">
        <v>2015</v>
      </c>
      <c r="B17" s="15">
        <v>1901</v>
      </c>
      <c r="C17" s="15">
        <v>3307</v>
      </c>
      <c r="D17" s="16">
        <v>5208</v>
      </c>
      <c r="E17" s="17">
        <f t="shared" si="0"/>
        <v>0.36501536098310294</v>
      </c>
      <c r="F17" s="18">
        <f t="shared" si="1"/>
        <v>0.63498463901689706</v>
      </c>
    </row>
    <row r="18" spans="1:13" x14ac:dyDescent="0.35">
      <c r="A18" s="10">
        <v>2016</v>
      </c>
      <c r="B18" s="11">
        <v>3655</v>
      </c>
      <c r="C18" s="11">
        <v>7906</v>
      </c>
      <c r="D18" s="12">
        <v>11561</v>
      </c>
      <c r="E18" s="13">
        <f t="shared" si="0"/>
        <v>0.31614912204826573</v>
      </c>
      <c r="F18" s="14">
        <f t="shared" si="1"/>
        <v>0.68385087795173427</v>
      </c>
    </row>
    <row r="19" spans="1:13" x14ac:dyDescent="0.35">
      <c r="A19" s="10">
        <v>2017</v>
      </c>
      <c r="B19" s="15">
        <v>4738</v>
      </c>
      <c r="C19" s="15">
        <v>11173</v>
      </c>
      <c r="D19" s="16">
        <v>15911</v>
      </c>
      <c r="E19" s="17">
        <f t="shared" si="0"/>
        <v>0.29778140908805228</v>
      </c>
      <c r="F19" s="18">
        <f t="shared" si="1"/>
        <v>0.70221859091194772</v>
      </c>
    </row>
    <row r="20" spans="1:13" x14ac:dyDescent="0.35">
      <c r="A20" s="10">
        <v>2018</v>
      </c>
      <c r="B20" s="11">
        <v>5155</v>
      </c>
      <c r="C20" s="11">
        <v>12995</v>
      </c>
      <c r="D20" s="12">
        <v>18150</v>
      </c>
      <c r="E20" s="13">
        <f t="shared" si="0"/>
        <v>0.28402203856749314</v>
      </c>
      <c r="F20" s="14">
        <f t="shared" si="1"/>
        <v>0.71597796143250692</v>
      </c>
    </row>
    <row r="21" spans="1:13" x14ac:dyDescent="0.35">
      <c r="A21" s="10">
        <v>2019</v>
      </c>
      <c r="B21" s="15">
        <v>5907</v>
      </c>
      <c r="C21" s="15">
        <v>15620</v>
      </c>
      <c r="D21" s="16">
        <v>21527</v>
      </c>
      <c r="E21" s="17">
        <f t="shared" si="0"/>
        <v>0.2743995912110373</v>
      </c>
      <c r="F21" s="18">
        <f t="shared" si="1"/>
        <v>0.7256004087889627</v>
      </c>
    </row>
    <row r="22" spans="1:13" x14ac:dyDescent="0.35">
      <c r="A22" s="10">
        <v>2020</v>
      </c>
      <c r="B22" s="11">
        <v>6337</v>
      </c>
      <c r="C22" s="11">
        <v>16683</v>
      </c>
      <c r="D22" s="12">
        <v>23020</v>
      </c>
      <c r="E22" s="13">
        <f t="shared" si="0"/>
        <v>0.2752823631624674</v>
      </c>
      <c r="F22" s="14">
        <f t="shared" si="1"/>
        <v>0.72471763683753254</v>
      </c>
    </row>
    <row r="23" spans="1:13" x14ac:dyDescent="0.35">
      <c r="A23" s="10">
        <v>2021</v>
      </c>
      <c r="B23" s="15">
        <v>6192</v>
      </c>
      <c r="C23" s="15">
        <v>16412</v>
      </c>
      <c r="D23" s="16">
        <v>22604</v>
      </c>
      <c r="E23" s="17">
        <f t="shared" si="0"/>
        <v>0.27393381702353564</v>
      </c>
      <c r="F23" s="18">
        <f>C23/D23</f>
        <v>0.7260661829764643</v>
      </c>
    </row>
    <row r="24" spans="1:13" x14ac:dyDescent="0.35">
      <c r="A24" s="10">
        <v>2022</v>
      </c>
      <c r="B24" s="24">
        <v>7040</v>
      </c>
      <c r="C24" s="24">
        <v>17197</v>
      </c>
      <c r="D24" s="25">
        <f>SUM(B24:C24)</f>
        <v>24237</v>
      </c>
      <c r="E24" s="26">
        <f>B24/D24</f>
        <v>0.29046499154185751</v>
      </c>
      <c r="F24" s="27">
        <f>C24/D24</f>
        <v>0.70953500845814255</v>
      </c>
      <c r="H24" s="32" t="s">
        <v>9</v>
      </c>
      <c r="I24" s="32"/>
      <c r="J24" s="32"/>
      <c r="K24" s="32"/>
      <c r="L24" s="32"/>
      <c r="M24" s="32"/>
    </row>
    <row r="25" spans="1:13" ht="14.5" customHeight="1" x14ac:dyDescent="0.35">
      <c r="A25" s="10">
        <v>2023</v>
      </c>
      <c r="B25" s="15">
        <v>8569</v>
      </c>
      <c r="C25" s="15">
        <v>18255</v>
      </c>
      <c r="D25" s="16">
        <f>SUM(B25:C25)</f>
        <v>26824</v>
      </c>
      <c r="E25" s="17">
        <f>B25/D25</f>
        <v>0.319452728899493</v>
      </c>
      <c r="F25" s="18">
        <f>C25/D25</f>
        <v>0.68054727110050706</v>
      </c>
      <c r="H25" s="31" t="s">
        <v>8</v>
      </c>
      <c r="I25" s="31"/>
      <c r="J25" s="31"/>
      <c r="K25" s="31"/>
      <c r="L25" s="31"/>
      <c r="M25" s="31"/>
    </row>
    <row r="26" spans="1:13" x14ac:dyDescent="0.35">
      <c r="A26" s="28">
        <v>2024</v>
      </c>
      <c r="B26" s="24">
        <f>[1]Total!$AB$19</f>
        <v>10510</v>
      </c>
      <c r="C26" s="24">
        <f>[1]Total!$AB$33</f>
        <v>20858</v>
      </c>
      <c r="D26" s="25">
        <f>SUM(B26:C26)</f>
        <v>31368</v>
      </c>
      <c r="E26" s="26">
        <f>B26/D26</f>
        <v>0.33505483295077787</v>
      </c>
      <c r="F26" s="27">
        <f>C26/D26</f>
        <v>0.66494516704922213</v>
      </c>
      <c r="H26" s="31"/>
      <c r="I26" s="31"/>
      <c r="J26" s="31"/>
      <c r="K26" s="31"/>
      <c r="L26" s="31"/>
      <c r="M26" s="31"/>
    </row>
    <row r="27" spans="1:13" x14ac:dyDescent="0.35">
      <c r="A27" s="30" t="s">
        <v>9</v>
      </c>
      <c r="B27" s="30"/>
      <c r="C27" s="30"/>
      <c r="D27" s="30"/>
      <c r="E27" s="30"/>
      <c r="F27" s="30"/>
    </row>
    <row r="28" spans="1:13" ht="24" customHeight="1" x14ac:dyDescent="0.35">
      <c r="A28" s="31" t="s">
        <v>8</v>
      </c>
      <c r="B28" s="31"/>
      <c r="C28" s="31"/>
      <c r="D28" s="31"/>
      <c r="E28" s="31"/>
      <c r="F28" s="31"/>
    </row>
    <row r="29" spans="1:13" ht="18" customHeight="1" x14ac:dyDescent="0.35">
      <c r="A29" s="31"/>
      <c r="B29" s="31"/>
      <c r="C29" s="31"/>
      <c r="D29" s="31"/>
      <c r="E29" s="31"/>
      <c r="F29" s="31"/>
    </row>
    <row r="30" spans="1:13" x14ac:dyDescent="0.35">
      <c r="G30" s="23"/>
    </row>
  </sheetData>
  <mergeCells count="7">
    <mergeCell ref="A1:F1"/>
    <mergeCell ref="A27:F27"/>
    <mergeCell ref="A28:F28"/>
    <mergeCell ref="A29:F29"/>
    <mergeCell ref="H24:M24"/>
    <mergeCell ref="H3:N3"/>
    <mergeCell ref="H25:M26"/>
  </mergeCells>
  <pageMargins left="0.7" right="0.7" top="0.75" bottom="0.75" header="0.3" footer="0.3"/>
  <pageSetup paperSize="9" orientation="portrait" verticalDpi="0" r:id="rId1"/>
  <ignoredErrors>
    <ignoredError sqref="D24:D26" formulaRange="1"/>
  </ignoredErrors>
  <drawing r:id="rId2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Evolution depuis 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Z013107</dc:creator>
  <cp:lastModifiedBy>ARABI Samya</cp:lastModifiedBy>
  <dcterms:created xsi:type="dcterms:W3CDTF">2022-10-26T11:09:46Z</dcterms:created>
  <dcterms:modified xsi:type="dcterms:W3CDTF">2025-02-11T14:42:38Z</dcterms:modified>
</cp:coreProperties>
</file>