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3\T1_RETRAITES\Tableaux PJ du recueil\"/>
    </mc:Choice>
  </mc:AlternateContent>
  <xr:revisionPtr revIDLastSave="0" documentId="13_ncr:101_{10219029-8DCE-4A16-8B71-26EC7807A2FD}" xr6:coauthVersionLast="47" xr6:coauthVersionMax="47" xr10:uidLastSave="{00000000-0000-0000-0000-000000000000}"/>
  <bookViews>
    <workbookView xWindow="-28920" yWindow="-120" windowWidth="29040" windowHeight="15840" tabRatio="829" xr2:uid="{209AA282-35A9-480F-AE94-D2C7EB91C637}"/>
  </bookViews>
  <sheets>
    <sheet name="Charges prestations légales RG" sheetId="11" r:id="rId1"/>
  </sheets>
  <definedNames>
    <definedName name="TitreDate">#REF!</definedName>
    <definedName name="TitreRégion">#REF!</definedName>
    <definedName name="_xlnm.Print_Area" localSheetId="0">'Charges prestations légales RG'!$A$2:$D$35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1" l="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5" i="11"/>
  <c r="D4" i="11"/>
  <c r="C35" i="11"/>
  <c r="C29" i="11"/>
  <c r="C6" i="11"/>
  <c r="C11" i="11"/>
  <c r="C14" i="11"/>
  <c r="C5" i="11"/>
  <c r="C26" i="11"/>
  <c r="C21" i="11"/>
  <c r="C20" i="11"/>
  <c r="C4" i="11"/>
  <c r="B6" i="11"/>
  <c r="B26" i="11"/>
  <c r="B21" i="11"/>
  <c r="B11" i="11"/>
  <c r="B14" i="11"/>
  <c r="B5" i="11"/>
  <c r="B29" i="11"/>
  <c r="B20" i="11"/>
  <c r="B4" i="11"/>
  <c r="B35" i="11"/>
</calcChain>
</file>

<file path=xl/sharedStrings.xml><?xml version="1.0" encoding="utf-8"?>
<sst xmlns="http://schemas.openxmlformats.org/spreadsheetml/2006/main" count="39" uniqueCount="34">
  <si>
    <t>Pensions normales</t>
  </si>
  <si>
    <t>(en millions d'euros)</t>
  </si>
  <si>
    <t>1.1 Prestations légales vieillesse</t>
  </si>
  <si>
    <t xml:space="preserve">1) Droits directs </t>
  </si>
  <si>
    <t>Pensions de droit direct</t>
  </si>
  <si>
    <t>Pensions d'inaptitude au travail et assimilées</t>
  </si>
  <si>
    <t>Pensions d'ex-invalides</t>
  </si>
  <si>
    <t>Autres pensions</t>
  </si>
  <si>
    <t>Allocations du minimum vieillesse</t>
  </si>
  <si>
    <t>Avantages complémentaires</t>
  </si>
  <si>
    <t>Majoration pour enfants de 10 %</t>
  </si>
  <si>
    <t>Majoration pour tierce personne</t>
  </si>
  <si>
    <t>Autres majorations</t>
  </si>
  <si>
    <t>2) Droits dérivés</t>
  </si>
  <si>
    <t>Pensions de droit dérivé**</t>
  </si>
  <si>
    <t>Pensions de réversion</t>
  </si>
  <si>
    <t>Pensions de veuf et de veuve</t>
  </si>
  <si>
    <t>Allocations orphelins</t>
  </si>
  <si>
    <t>Autres droits dérivés</t>
  </si>
  <si>
    <t>3) Dépenses liées à diverses prestations vieillesses</t>
  </si>
  <si>
    <t xml:space="preserve"> 1.2 Prestations veuvage</t>
  </si>
  <si>
    <t xml:space="preserve"> 1.3 Prestations invalidité</t>
  </si>
  <si>
    <t>TOTAL DES PRESTATIONS LÉGALES</t>
  </si>
  <si>
    <t>Majoration assurés handicapés</t>
  </si>
  <si>
    <t>* Aspa : Allocation de solidarité aux personnes âgées - AVTS : Allocation aux vieux travailleurs salariés – AVTNS : Allocation aux vieux travailleurs non-salariés.</t>
  </si>
  <si>
    <t>** Servies avec ou sans droit direct au régime général.</t>
  </si>
  <si>
    <t>Source : Cnav / Sinergi – États financiers combinés de la branche retraite et des comptes annuels de la Cnav</t>
  </si>
  <si>
    <t>Champ : Régime général (salariés, travailleurs indépendants et retraités gérés par la CAMR) - après déduction des indus constatés au cours de l’exercice.</t>
  </si>
  <si>
    <t>Évolution</t>
  </si>
  <si>
    <t>Aspa (art. L815-1)*</t>
  </si>
  <si>
    <t>Majoration pour conjoints à charge</t>
  </si>
  <si>
    <t>Majoration pensions de réversion (Art. L.353-6 du CSS)</t>
  </si>
  <si>
    <t>Anciennes allocations</t>
  </si>
  <si>
    <t>Dépenses de prestations légales vieillesse du Régime général en 2022 et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</si>
</sst>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0.0%&quot;  &quot;"/>
    <numFmt numFmtId="166" formatCode="#,##0.0&quot; &quot;"/>
    <numFmt numFmtId="167" formatCode="0.0%"/>
    <numFmt numFmtId="168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"/>
    </font>
    <font>
      <sz val="6.5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9"/>
      <color indexed="8"/>
      <name val="Arial"/>
      <family val="2"/>
    </font>
    <font>
      <i/>
      <sz val="8"/>
      <color rgb="FF005670"/>
      <name val="Arial"/>
      <family val="2"/>
    </font>
    <font>
      <sz val="8"/>
      <color indexed="8"/>
      <name val="Arial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5" fillId="0" borderId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8" fillId="0" borderId="0" xfId="5" applyFont="1" applyAlignment="1">
      <alignment vertical="center"/>
    </xf>
    <xf numFmtId="0" fontId="8" fillId="0" borderId="2" xfId="5" applyFont="1" applyBorder="1" applyAlignment="1">
      <alignment vertical="center"/>
    </xf>
    <xf numFmtId="0" fontId="9" fillId="0" borderId="2" xfId="5" applyFont="1" applyBorder="1" applyAlignment="1">
      <alignment horizontal="right" vertical="center"/>
    </xf>
    <xf numFmtId="0" fontId="3" fillId="0" borderId="4" xfId="6" applyFont="1" applyBorder="1" applyAlignment="1">
      <alignment horizontal="left" vertical="center" indent="2"/>
    </xf>
    <xf numFmtId="165" fontId="10" fillId="0" borderId="4" xfId="7" applyNumberFormat="1" applyFont="1" applyBorder="1" applyAlignment="1" applyProtection="1">
      <alignment horizontal="right" vertical="center"/>
      <protection locked="0"/>
    </xf>
    <xf numFmtId="165" fontId="3" fillId="0" borderId="4" xfId="7" applyNumberFormat="1" applyFont="1" applyBorder="1" applyAlignment="1" applyProtection="1">
      <alignment horizontal="right" vertical="center"/>
      <protection locked="0"/>
    </xf>
    <xf numFmtId="0" fontId="11" fillId="0" borderId="0" xfId="5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5" applyFont="1" applyAlignment="1">
      <alignment vertical="center"/>
    </xf>
    <xf numFmtId="166" fontId="10" fillId="0" borderId="4" xfId="5" applyNumberFormat="1" applyFont="1" applyBorder="1" applyAlignment="1" applyProtection="1">
      <alignment vertical="center"/>
      <protection locked="0"/>
    </xf>
    <xf numFmtId="166" fontId="3" fillId="0" borderId="4" xfId="5" applyNumberFormat="1" applyFont="1" applyBorder="1" applyAlignment="1" applyProtection="1">
      <alignment vertical="center"/>
      <protection locked="0"/>
    </xf>
    <xf numFmtId="0" fontId="14" fillId="2" borderId="3" xfId="5" applyFont="1" applyFill="1" applyBorder="1" applyAlignment="1">
      <alignment horizontal="center" vertical="center"/>
    </xf>
    <xf numFmtId="0" fontId="14" fillId="2" borderId="3" xfId="5" applyFont="1" applyFill="1" applyBorder="1" applyAlignment="1">
      <alignment horizontal="center" vertical="center" wrapText="1"/>
    </xf>
    <xf numFmtId="0" fontId="15" fillId="2" borderId="5" xfId="6" applyFont="1" applyFill="1" applyBorder="1" applyAlignment="1">
      <alignment horizontal="center" vertical="center"/>
    </xf>
    <xf numFmtId="166" fontId="15" fillId="2" borderId="5" xfId="5" quotePrefix="1" applyNumberFormat="1" applyFont="1" applyFill="1" applyBorder="1" applyAlignment="1" applyProtection="1">
      <alignment horizontal="right" vertical="center"/>
      <protection locked="0"/>
    </xf>
    <xf numFmtId="165" fontId="15" fillId="2" borderId="5" xfId="7" quotePrefix="1" applyNumberFormat="1" applyFont="1" applyFill="1" applyBorder="1" applyAlignment="1" applyProtection="1">
      <alignment horizontal="right" vertical="center"/>
      <protection locked="0"/>
    </xf>
    <xf numFmtId="0" fontId="4" fillId="3" borderId="5" xfId="6" applyFont="1" applyFill="1" applyBorder="1" applyAlignment="1">
      <alignment horizontal="left" vertical="center" indent="2"/>
    </xf>
    <xf numFmtId="166" fontId="4" fillId="3" borderId="5" xfId="5" applyNumberFormat="1" applyFont="1" applyFill="1" applyBorder="1" applyAlignment="1" applyProtection="1">
      <alignment vertical="center"/>
      <protection locked="0"/>
    </xf>
    <xf numFmtId="165" fontId="4" fillId="3" borderId="5" xfId="7" applyNumberFormat="1" applyFont="1" applyFill="1" applyBorder="1" applyAlignment="1" applyProtection="1">
      <alignment horizontal="right" vertical="center"/>
      <protection locked="0"/>
    </xf>
    <xf numFmtId="0" fontId="4" fillId="3" borderId="1" xfId="6" applyFont="1" applyFill="1" applyBorder="1" applyAlignment="1">
      <alignment horizontal="left" vertical="center" indent="2"/>
    </xf>
    <xf numFmtId="166" fontId="4" fillId="3" borderId="1" xfId="5" quotePrefix="1" applyNumberFormat="1" applyFont="1" applyFill="1" applyBorder="1" applyAlignment="1" applyProtection="1">
      <alignment horizontal="right" vertical="center"/>
      <protection locked="0"/>
    </xf>
    <xf numFmtId="165" fontId="4" fillId="3" borderId="1" xfId="7" quotePrefix="1" applyNumberFormat="1" applyFont="1" applyFill="1" applyBorder="1" applyAlignment="1" applyProtection="1">
      <alignment horizontal="right" vertical="center"/>
      <protection locked="0"/>
    </xf>
    <xf numFmtId="166" fontId="4" fillId="3" borderId="5" xfId="5" quotePrefix="1" applyNumberFormat="1" applyFont="1" applyFill="1" applyBorder="1" applyAlignment="1" applyProtection="1">
      <alignment horizontal="right" vertical="center"/>
      <protection locked="0"/>
    </xf>
    <xf numFmtId="0" fontId="4" fillId="4" borderId="4" xfId="6" quotePrefix="1" applyFont="1" applyFill="1" applyBorder="1" applyAlignment="1">
      <alignment horizontal="left" vertical="center"/>
    </xf>
    <xf numFmtId="166" fontId="4" fillId="4" borderId="4" xfId="5" applyNumberFormat="1" applyFont="1" applyFill="1" applyBorder="1" applyAlignment="1" applyProtection="1">
      <alignment vertical="center"/>
      <protection locked="0"/>
    </xf>
    <xf numFmtId="165" fontId="4" fillId="4" borderId="4" xfId="7" applyNumberFormat="1" applyFont="1" applyFill="1" applyBorder="1" applyAlignment="1" applyProtection="1">
      <alignment horizontal="right" vertical="center"/>
      <protection locked="0"/>
    </xf>
    <xf numFmtId="0" fontId="4" fillId="4" borderId="1" xfId="6" quotePrefix="1" applyFont="1" applyFill="1" applyBorder="1" applyAlignment="1">
      <alignment vertical="center"/>
    </xf>
    <xf numFmtId="166" fontId="4" fillId="4" borderId="1" xfId="5" applyNumberFormat="1" applyFont="1" applyFill="1" applyBorder="1" applyAlignment="1" applyProtection="1">
      <alignment vertical="center"/>
      <protection locked="0"/>
    </xf>
    <xf numFmtId="165" fontId="4" fillId="4" borderId="1" xfId="7" applyNumberFormat="1" applyFont="1" applyFill="1" applyBorder="1" applyAlignment="1" applyProtection="1">
      <alignment horizontal="right" vertical="center"/>
      <protection locked="0"/>
    </xf>
    <xf numFmtId="0" fontId="4" fillId="5" borderId="4" xfId="5" applyFont="1" applyFill="1" applyBorder="1" applyAlignment="1">
      <alignment horizontal="left" vertical="center" wrapText="1" indent="1"/>
    </xf>
    <xf numFmtId="166" fontId="4" fillId="5" borderId="4" xfId="5" applyNumberFormat="1" applyFont="1" applyFill="1" applyBorder="1" applyAlignment="1" applyProtection="1">
      <alignment vertical="center"/>
      <protection locked="0"/>
    </xf>
    <xf numFmtId="165" fontId="4" fillId="5" borderId="4" xfId="7" applyNumberFormat="1" applyFont="1" applyFill="1" applyBorder="1" applyAlignment="1" applyProtection="1">
      <alignment horizontal="right" vertical="center"/>
      <protection locked="0"/>
    </xf>
    <xf numFmtId="0" fontId="4" fillId="5" borderId="4" xfId="5" applyFont="1" applyFill="1" applyBorder="1" applyAlignment="1">
      <alignment horizontal="left" vertical="center" indent="1"/>
    </xf>
    <xf numFmtId="165" fontId="4" fillId="5" borderId="4" xfId="7" applyNumberFormat="1" applyFont="1" applyFill="1" applyBorder="1" applyAlignment="1">
      <alignment horizontal="right" vertical="center"/>
    </xf>
    <xf numFmtId="167" fontId="8" fillId="0" borderId="0" xfId="10" applyNumberFormat="1" applyFont="1" applyAlignment="1">
      <alignment vertical="center"/>
    </xf>
    <xf numFmtId="10" fontId="8" fillId="0" borderId="0" xfId="10" applyNumberFormat="1" applyFont="1" applyAlignment="1">
      <alignment vertical="center"/>
    </xf>
    <xf numFmtId="168" fontId="8" fillId="0" borderId="0" xfId="5" applyNumberFormat="1" applyFont="1" applyAlignment="1">
      <alignment vertical="center"/>
    </xf>
    <xf numFmtId="0" fontId="4" fillId="0" borderId="0" xfId="5" applyFont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11">
    <cellStyle name="Milliers 2" xfId="4" xr:uid="{562A239C-9B7A-4C43-9D65-5922F1F69B46}"/>
    <cellStyle name="Milliers 3" xfId="9" xr:uid="{B8F26F3E-904A-4BFC-92DA-6EBDDA7464E7}"/>
    <cellStyle name="Monétaire 2" xfId="2" xr:uid="{4527F9FE-87C1-41D8-B25C-8B9D683B4842}"/>
    <cellStyle name="Monétaire 2 2" xfId="8" xr:uid="{40E8A108-1CA2-4F4B-B3B6-4FBBBDD03B7C}"/>
    <cellStyle name="Normal" xfId="0" builtinId="0"/>
    <cellStyle name="Normal 2" xfId="5" xr:uid="{73C96D6E-4B54-43F8-965F-80547E52A965}"/>
    <cellStyle name="Normal 2 2" xfId="1" xr:uid="{21E73BC4-1917-4094-ACA4-357B31A9B9AB}"/>
    <cellStyle name="Normal_A1-1 2006" xfId="6" xr:uid="{23DB734C-13FA-4800-A482-5012D44C3253}"/>
    <cellStyle name="Pourcentage" xfId="10" builtinId="5"/>
    <cellStyle name="Pourcentage 2" xfId="3" xr:uid="{3823BB54-C91B-4D48-B8B1-CDBE95661929}"/>
    <cellStyle name="Pourcentage 3" xfId="7" xr:uid="{126AFD76-F864-497F-B6CA-2FC2E829B574}"/>
  </cellStyles>
  <dxfs count="0"/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E56B0-9FA8-43D0-BA49-D4E75AF73FC2}">
  <dimension ref="A1:J49"/>
  <sheetViews>
    <sheetView showGridLines="0" tabSelected="1" zoomScale="130" zoomScaleNormal="130" workbookViewId="0">
      <selection activeCell="D24" sqref="D24"/>
    </sheetView>
  </sheetViews>
  <sheetFormatPr baseColWidth="10" defaultRowHeight="9" x14ac:dyDescent="0.25"/>
  <cols>
    <col min="1" max="1" width="42.7109375" style="1" customWidth="1"/>
    <col min="2" max="4" width="14.42578125" style="1" customWidth="1"/>
    <col min="5" max="231" width="10.28515625" style="1" customWidth="1"/>
    <col min="232" max="250" width="11.42578125" style="1"/>
    <col min="251" max="251" width="51" style="1" customWidth="1"/>
    <col min="252" max="254" width="14.42578125" style="1" customWidth="1"/>
    <col min="255" max="487" width="10.28515625" style="1" customWidth="1"/>
    <col min="488" max="506" width="11.42578125" style="1"/>
    <col min="507" max="507" width="51" style="1" customWidth="1"/>
    <col min="508" max="510" width="14.42578125" style="1" customWidth="1"/>
    <col min="511" max="743" width="10.28515625" style="1" customWidth="1"/>
    <col min="744" max="762" width="11.42578125" style="1"/>
    <col min="763" max="763" width="51" style="1" customWidth="1"/>
    <col min="764" max="766" width="14.42578125" style="1" customWidth="1"/>
    <col min="767" max="999" width="10.28515625" style="1" customWidth="1"/>
    <col min="1000" max="1018" width="11.42578125" style="1"/>
    <col min="1019" max="1019" width="51" style="1" customWidth="1"/>
    <col min="1020" max="1022" width="14.42578125" style="1" customWidth="1"/>
    <col min="1023" max="1255" width="10.28515625" style="1" customWidth="1"/>
    <col min="1256" max="1274" width="11.42578125" style="1"/>
    <col min="1275" max="1275" width="51" style="1" customWidth="1"/>
    <col min="1276" max="1278" width="14.42578125" style="1" customWidth="1"/>
    <col min="1279" max="1511" width="10.28515625" style="1" customWidth="1"/>
    <col min="1512" max="1530" width="11.42578125" style="1"/>
    <col min="1531" max="1531" width="51" style="1" customWidth="1"/>
    <col min="1532" max="1534" width="14.42578125" style="1" customWidth="1"/>
    <col min="1535" max="1767" width="10.28515625" style="1" customWidth="1"/>
    <col min="1768" max="1786" width="11.42578125" style="1"/>
    <col min="1787" max="1787" width="51" style="1" customWidth="1"/>
    <col min="1788" max="1790" width="14.42578125" style="1" customWidth="1"/>
    <col min="1791" max="2023" width="10.28515625" style="1" customWidth="1"/>
    <col min="2024" max="2042" width="11.42578125" style="1"/>
    <col min="2043" max="2043" width="51" style="1" customWidth="1"/>
    <col min="2044" max="2046" width="14.42578125" style="1" customWidth="1"/>
    <col min="2047" max="2279" width="10.28515625" style="1" customWidth="1"/>
    <col min="2280" max="2298" width="11.42578125" style="1"/>
    <col min="2299" max="2299" width="51" style="1" customWidth="1"/>
    <col min="2300" max="2302" width="14.42578125" style="1" customWidth="1"/>
    <col min="2303" max="2535" width="10.28515625" style="1" customWidth="1"/>
    <col min="2536" max="2554" width="11.42578125" style="1"/>
    <col min="2555" max="2555" width="51" style="1" customWidth="1"/>
    <col min="2556" max="2558" width="14.42578125" style="1" customWidth="1"/>
    <col min="2559" max="2791" width="10.28515625" style="1" customWidth="1"/>
    <col min="2792" max="2810" width="11.42578125" style="1"/>
    <col min="2811" max="2811" width="51" style="1" customWidth="1"/>
    <col min="2812" max="2814" width="14.42578125" style="1" customWidth="1"/>
    <col min="2815" max="3047" width="10.28515625" style="1" customWidth="1"/>
    <col min="3048" max="3066" width="11.42578125" style="1"/>
    <col min="3067" max="3067" width="51" style="1" customWidth="1"/>
    <col min="3068" max="3070" width="14.42578125" style="1" customWidth="1"/>
    <col min="3071" max="3303" width="10.28515625" style="1" customWidth="1"/>
    <col min="3304" max="3322" width="11.42578125" style="1"/>
    <col min="3323" max="3323" width="51" style="1" customWidth="1"/>
    <col min="3324" max="3326" width="14.42578125" style="1" customWidth="1"/>
    <col min="3327" max="3559" width="10.28515625" style="1" customWidth="1"/>
    <col min="3560" max="3578" width="11.42578125" style="1"/>
    <col min="3579" max="3579" width="51" style="1" customWidth="1"/>
    <col min="3580" max="3582" width="14.42578125" style="1" customWidth="1"/>
    <col min="3583" max="3815" width="10.28515625" style="1" customWidth="1"/>
    <col min="3816" max="3834" width="11.42578125" style="1"/>
    <col min="3835" max="3835" width="51" style="1" customWidth="1"/>
    <col min="3836" max="3838" width="14.42578125" style="1" customWidth="1"/>
    <col min="3839" max="4071" width="10.28515625" style="1" customWidth="1"/>
    <col min="4072" max="4090" width="11.42578125" style="1"/>
    <col min="4091" max="4091" width="51" style="1" customWidth="1"/>
    <col min="4092" max="4094" width="14.42578125" style="1" customWidth="1"/>
    <col min="4095" max="4327" width="10.28515625" style="1" customWidth="1"/>
    <col min="4328" max="4346" width="11.42578125" style="1"/>
    <col min="4347" max="4347" width="51" style="1" customWidth="1"/>
    <col min="4348" max="4350" width="14.42578125" style="1" customWidth="1"/>
    <col min="4351" max="4583" width="10.28515625" style="1" customWidth="1"/>
    <col min="4584" max="4602" width="11.42578125" style="1"/>
    <col min="4603" max="4603" width="51" style="1" customWidth="1"/>
    <col min="4604" max="4606" width="14.42578125" style="1" customWidth="1"/>
    <col min="4607" max="4839" width="10.28515625" style="1" customWidth="1"/>
    <col min="4840" max="4858" width="11.42578125" style="1"/>
    <col min="4859" max="4859" width="51" style="1" customWidth="1"/>
    <col min="4860" max="4862" width="14.42578125" style="1" customWidth="1"/>
    <col min="4863" max="5095" width="10.28515625" style="1" customWidth="1"/>
    <col min="5096" max="5114" width="11.42578125" style="1"/>
    <col min="5115" max="5115" width="51" style="1" customWidth="1"/>
    <col min="5116" max="5118" width="14.42578125" style="1" customWidth="1"/>
    <col min="5119" max="5351" width="10.28515625" style="1" customWidth="1"/>
    <col min="5352" max="5370" width="11.42578125" style="1"/>
    <col min="5371" max="5371" width="51" style="1" customWidth="1"/>
    <col min="5372" max="5374" width="14.42578125" style="1" customWidth="1"/>
    <col min="5375" max="5607" width="10.28515625" style="1" customWidth="1"/>
    <col min="5608" max="5626" width="11.42578125" style="1"/>
    <col min="5627" max="5627" width="51" style="1" customWidth="1"/>
    <col min="5628" max="5630" width="14.42578125" style="1" customWidth="1"/>
    <col min="5631" max="5863" width="10.28515625" style="1" customWidth="1"/>
    <col min="5864" max="5882" width="11.42578125" style="1"/>
    <col min="5883" max="5883" width="51" style="1" customWidth="1"/>
    <col min="5884" max="5886" width="14.42578125" style="1" customWidth="1"/>
    <col min="5887" max="6119" width="10.28515625" style="1" customWidth="1"/>
    <col min="6120" max="6138" width="11.42578125" style="1"/>
    <col min="6139" max="6139" width="51" style="1" customWidth="1"/>
    <col min="6140" max="6142" width="14.42578125" style="1" customWidth="1"/>
    <col min="6143" max="6375" width="10.28515625" style="1" customWidth="1"/>
    <col min="6376" max="6394" width="11.42578125" style="1"/>
    <col min="6395" max="6395" width="51" style="1" customWidth="1"/>
    <col min="6396" max="6398" width="14.42578125" style="1" customWidth="1"/>
    <col min="6399" max="6631" width="10.28515625" style="1" customWidth="1"/>
    <col min="6632" max="6650" width="11.42578125" style="1"/>
    <col min="6651" max="6651" width="51" style="1" customWidth="1"/>
    <col min="6652" max="6654" width="14.42578125" style="1" customWidth="1"/>
    <col min="6655" max="6887" width="10.28515625" style="1" customWidth="1"/>
    <col min="6888" max="6906" width="11.42578125" style="1"/>
    <col min="6907" max="6907" width="51" style="1" customWidth="1"/>
    <col min="6908" max="6910" width="14.42578125" style="1" customWidth="1"/>
    <col min="6911" max="7143" width="10.28515625" style="1" customWidth="1"/>
    <col min="7144" max="7162" width="11.42578125" style="1"/>
    <col min="7163" max="7163" width="51" style="1" customWidth="1"/>
    <col min="7164" max="7166" width="14.42578125" style="1" customWidth="1"/>
    <col min="7167" max="7399" width="10.28515625" style="1" customWidth="1"/>
    <col min="7400" max="7418" width="11.42578125" style="1"/>
    <col min="7419" max="7419" width="51" style="1" customWidth="1"/>
    <col min="7420" max="7422" width="14.42578125" style="1" customWidth="1"/>
    <col min="7423" max="7655" width="10.28515625" style="1" customWidth="1"/>
    <col min="7656" max="7674" width="11.42578125" style="1"/>
    <col min="7675" max="7675" width="51" style="1" customWidth="1"/>
    <col min="7676" max="7678" width="14.42578125" style="1" customWidth="1"/>
    <col min="7679" max="7911" width="10.28515625" style="1" customWidth="1"/>
    <col min="7912" max="7930" width="11.42578125" style="1"/>
    <col min="7931" max="7931" width="51" style="1" customWidth="1"/>
    <col min="7932" max="7934" width="14.42578125" style="1" customWidth="1"/>
    <col min="7935" max="8167" width="10.28515625" style="1" customWidth="1"/>
    <col min="8168" max="8186" width="11.42578125" style="1"/>
    <col min="8187" max="8187" width="51" style="1" customWidth="1"/>
    <col min="8188" max="8190" width="14.42578125" style="1" customWidth="1"/>
    <col min="8191" max="8423" width="10.28515625" style="1" customWidth="1"/>
    <col min="8424" max="8442" width="11.42578125" style="1"/>
    <col min="8443" max="8443" width="51" style="1" customWidth="1"/>
    <col min="8444" max="8446" width="14.42578125" style="1" customWidth="1"/>
    <col min="8447" max="8679" width="10.28515625" style="1" customWidth="1"/>
    <col min="8680" max="8698" width="11.42578125" style="1"/>
    <col min="8699" max="8699" width="51" style="1" customWidth="1"/>
    <col min="8700" max="8702" width="14.42578125" style="1" customWidth="1"/>
    <col min="8703" max="8935" width="10.28515625" style="1" customWidth="1"/>
    <col min="8936" max="8954" width="11.42578125" style="1"/>
    <col min="8955" max="8955" width="51" style="1" customWidth="1"/>
    <col min="8956" max="8958" width="14.42578125" style="1" customWidth="1"/>
    <col min="8959" max="9191" width="10.28515625" style="1" customWidth="1"/>
    <col min="9192" max="9210" width="11.42578125" style="1"/>
    <col min="9211" max="9211" width="51" style="1" customWidth="1"/>
    <col min="9212" max="9214" width="14.42578125" style="1" customWidth="1"/>
    <col min="9215" max="9447" width="10.28515625" style="1" customWidth="1"/>
    <col min="9448" max="9466" width="11.42578125" style="1"/>
    <col min="9467" max="9467" width="51" style="1" customWidth="1"/>
    <col min="9468" max="9470" width="14.42578125" style="1" customWidth="1"/>
    <col min="9471" max="9703" width="10.28515625" style="1" customWidth="1"/>
    <col min="9704" max="9722" width="11.42578125" style="1"/>
    <col min="9723" max="9723" width="51" style="1" customWidth="1"/>
    <col min="9724" max="9726" width="14.42578125" style="1" customWidth="1"/>
    <col min="9727" max="9959" width="10.28515625" style="1" customWidth="1"/>
    <col min="9960" max="9978" width="11.42578125" style="1"/>
    <col min="9979" max="9979" width="51" style="1" customWidth="1"/>
    <col min="9980" max="9982" width="14.42578125" style="1" customWidth="1"/>
    <col min="9983" max="10215" width="10.28515625" style="1" customWidth="1"/>
    <col min="10216" max="10234" width="11.42578125" style="1"/>
    <col min="10235" max="10235" width="51" style="1" customWidth="1"/>
    <col min="10236" max="10238" width="14.42578125" style="1" customWidth="1"/>
    <col min="10239" max="10471" width="10.28515625" style="1" customWidth="1"/>
    <col min="10472" max="10490" width="11.42578125" style="1"/>
    <col min="10491" max="10491" width="51" style="1" customWidth="1"/>
    <col min="10492" max="10494" width="14.42578125" style="1" customWidth="1"/>
    <col min="10495" max="10727" width="10.28515625" style="1" customWidth="1"/>
    <col min="10728" max="10746" width="11.42578125" style="1"/>
    <col min="10747" max="10747" width="51" style="1" customWidth="1"/>
    <col min="10748" max="10750" width="14.42578125" style="1" customWidth="1"/>
    <col min="10751" max="10983" width="10.28515625" style="1" customWidth="1"/>
    <col min="10984" max="11002" width="11.42578125" style="1"/>
    <col min="11003" max="11003" width="51" style="1" customWidth="1"/>
    <col min="11004" max="11006" width="14.42578125" style="1" customWidth="1"/>
    <col min="11007" max="11239" width="10.28515625" style="1" customWidth="1"/>
    <col min="11240" max="11258" width="11.42578125" style="1"/>
    <col min="11259" max="11259" width="51" style="1" customWidth="1"/>
    <col min="11260" max="11262" width="14.42578125" style="1" customWidth="1"/>
    <col min="11263" max="11495" width="10.28515625" style="1" customWidth="1"/>
    <col min="11496" max="11514" width="11.42578125" style="1"/>
    <col min="11515" max="11515" width="51" style="1" customWidth="1"/>
    <col min="11516" max="11518" width="14.42578125" style="1" customWidth="1"/>
    <col min="11519" max="11751" width="10.28515625" style="1" customWidth="1"/>
    <col min="11752" max="11770" width="11.42578125" style="1"/>
    <col min="11771" max="11771" width="51" style="1" customWidth="1"/>
    <col min="11772" max="11774" width="14.42578125" style="1" customWidth="1"/>
    <col min="11775" max="12007" width="10.28515625" style="1" customWidth="1"/>
    <col min="12008" max="12026" width="11.42578125" style="1"/>
    <col min="12027" max="12027" width="51" style="1" customWidth="1"/>
    <col min="12028" max="12030" width="14.42578125" style="1" customWidth="1"/>
    <col min="12031" max="12263" width="10.28515625" style="1" customWidth="1"/>
    <col min="12264" max="12282" width="11.42578125" style="1"/>
    <col min="12283" max="12283" width="51" style="1" customWidth="1"/>
    <col min="12284" max="12286" width="14.42578125" style="1" customWidth="1"/>
    <col min="12287" max="12519" width="10.28515625" style="1" customWidth="1"/>
    <col min="12520" max="12538" width="11.42578125" style="1"/>
    <col min="12539" max="12539" width="51" style="1" customWidth="1"/>
    <col min="12540" max="12542" width="14.42578125" style="1" customWidth="1"/>
    <col min="12543" max="12775" width="10.28515625" style="1" customWidth="1"/>
    <col min="12776" max="12794" width="11.42578125" style="1"/>
    <col min="12795" max="12795" width="51" style="1" customWidth="1"/>
    <col min="12796" max="12798" width="14.42578125" style="1" customWidth="1"/>
    <col min="12799" max="13031" width="10.28515625" style="1" customWidth="1"/>
    <col min="13032" max="13050" width="11.42578125" style="1"/>
    <col min="13051" max="13051" width="51" style="1" customWidth="1"/>
    <col min="13052" max="13054" width="14.42578125" style="1" customWidth="1"/>
    <col min="13055" max="13287" width="10.28515625" style="1" customWidth="1"/>
    <col min="13288" max="13306" width="11.42578125" style="1"/>
    <col min="13307" max="13307" width="51" style="1" customWidth="1"/>
    <col min="13308" max="13310" width="14.42578125" style="1" customWidth="1"/>
    <col min="13311" max="13543" width="10.28515625" style="1" customWidth="1"/>
    <col min="13544" max="13562" width="11.42578125" style="1"/>
    <col min="13563" max="13563" width="51" style="1" customWidth="1"/>
    <col min="13564" max="13566" width="14.42578125" style="1" customWidth="1"/>
    <col min="13567" max="13799" width="10.28515625" style="1" customWidth="1"/>
    <col min="13800" max="13818" width="11.42578125" style="1"/>
    <col min="13819" max="13819" width="51" style="1" customWidth="1"/>
    <col min="13820" max="13822" width="14.42578125" style="1" customWidth="1"/>
    <col min="13823" max="14055" width="10.28515625" style="1" customWidth="1"/>
    <col min="14056" max="14074" width="11.42578125" style="1"/>
    <col min="14075" max="14075" width="51" style="1" customWidth="1"/>
    <col min="14076" max="14078" width="14.42578125" style="1" customWidth="1"/>
    <col min="14079" max="14311" width="10.28515625" style="1" customWidth="1"/>
    <col min="14312" max="14330" width="11.42578125" style="1"/>
    <col min="14331" max="14331" width="51" style="1" customWidth="1"/>
    <col min="14332" max="14334" width="14.42578125" style="1" customWidth="1"/>
    <col min="14335" max="14567" width="10.28515625" style="1" customWidth="1"/>
    <col min="14568" max="14586" width="11.42578125" style="1"/>
    <col min="14587" max="14587" width="51" style="1" customWidth="1"/>
    <col min="14588" max="14590" width="14.42578125" style="1" customWidth="1"/>
    <col min="14591" max="14823" width="10.28515625" style="1" customWidth="1"/>
    <col min="14824" max="14842" width="11.42578125" style="1"/>
    <col min="14843" max="14843" width="51" style="1" customWidth="1"/>
    <col min="14844" max="14846" width="14.42578125" style="1" customWidth="1"/>
    <col min="14847" max="15079" width="10.28515625" style="1" customWidth="1"/>
    <col min="15080" max="15098" width="11.42578125" style="1"/>
    <col min="15099" max="15099" width="51" style="1" customWidth="1"/>
    <col min="15100" max="15102" width="14.42578125" style="1" customWidth="1"/>
    <col min="15103" max="15335" width="10.28515625" style="1" customWidth="1"/>
    <col min="15336" max="15354" width="11.42578125" style="1"/>
    <col min="15355" max="15355" width="51" style="1" customWidth="1"/>
    <col min="15356" max="15358" width="14.42578125" style="1" customWidth="1"/>
    <col min="15359" max="15591" width="10.28515625" style="1" customWidth="1"/>
    <col min="15592" max="15610" width="11.42578125" style="1"/>
    <col min="15611" max="15611" width="51" style="1" customWidth="1"/>
    <col min="15612" max="15614" width="14.42578125" style="1" customWidth="1"/>
    <col min="15615" max="15847" width="10.28515625" style="1" customWidth="1"/>
    <col min="15848" max="15866" width="11.42578125" style="1"/>
    <col min="15867" max="15867" width="51" style="1" customWidth="1"/>
    <col min="15868" max="15870" width="14.42578125" style="1" customWidth="1"/>
    <col min="15871" max="16103" width="10.28515625" style="1" customWidth="1"/>
    <col min="16104" max="16122" width="11.42578125" style="1"/>
    <col min="16123" max="16123" width="51" style="1" customWidth="1"/>
    <col min="16124" max="16126" width="14.42578125" style="1" customWidth="1"/>
    <col min="16127" max="16359" width="10.28515625" style="1" customWidth="1"/>
    <col min="16360" max="16384" width="11.42578125" style="1"/>
  </cols>
  <sheetData>
    <row r="1" spans="1:10" ht="21" customHeight="1" x14ac:dyDescent="0.25">
      <c r="A1" s="38" t="s">
        <v>33</v>
      </c>
      <c r="B1" s="38"/>
      <c r="C1" s="38"/>
      <c r="D1" s="38"/>
    </row>
    <row r="2" spans="1:10" ht="9.75" customHeight="1" x14ac:dyDescent="0.25">
      <c r="A2" s="2"/>
      <c r="B2" s="2"/>
      <c r="C2" s="2"/>
      <c r="D2" s="3" t="s">
        <v>1</v>
      </c>
    </row>
    <row r="3" spans="1:10" ht="11.25" x14ac:dyDescent="0.25">
      <c r="A3" s="12"/>
      <c r="B3" s="13">
        <v>2022</v>
      </c>
      <c r="C3" s="13">
        <v>2023</v>
      </c>
      <c r="D3" s="13" t="s">
        <v>28</v>
      </c>
    </row>
    <row r="4" spans="1:10" ht="11.25" customHeight="1" x14ac:dyDescent="0.25">
      <c r="A4" s="17" t="s">
        <v>2</v>
      </c>
      <c r="B4" s="18">
        <f>B5+B20+B32</f>
        <v>142242.83783421002</v>
      </c>
      <c r="C4" s="18">
        <f>C5+C20+C32</f>
        <v>149519.96011314</v>
      </c>
      <c r="D4" s="19">
        <f>C4/B4-1</f>
        <v>5.1159850223262415E-2</v>
      </c>
    </row>
    <row r="5" spans="1:10" ht="11.25" customHeight="1" x14ac:dyDescent="0.25">
      <c r="A5" s="24" t="s">
        <v>3</v>
      </c>
      <c r="B5" s="25">
        <f>B6+B11+B14</f>
        <v>129513.64006239</v>
      </c>
      <c r="C5" s="25">
        <f>C6+C11+C14</f>
        <v>136332.04397604999</v>
      </c>
      <c r="D5" s="26">
        <f>C5/B5-1</f>
        <v>5.2646222516604446E-2</v>
      </c>
    </row>
    <row r="6" spans="1:10" ht="10.5" customHeight="1" x14ac:dyDescent="0.25">
      <c r="A6" s="30" t="s">
        <v>4</v>
      </c>
      <c r="B6" s="31">
        <f>SUM(B7:B10)</f>
        <v>121873.75017277</v>
      </c>
      <c r="C6" s="31">
        <f>SUM(C7:C10)</f>
        <v>128180.40499376997</v>
      </c>
      <c r="D6" s="32">
        <f t="shared" ref="D6:D34" si="0">C6/B6-1</f>
        <v>5.1747442021432555E-2</v>
      </c>
    </row>
    <row r="7" spans="1:10" ht="10.5" customHeight="1" x14ac:dyDescent="0.25">
      <c r="A7" s="4" t="s">
        <v>0</v>
      </c>
      <c r="B7" s="10">
        <v>106767.92577086001</v>
      </c>
      <c r="C7" s="10">
        <v>112427.56363703999</v>
      </c>
      <c r="D7" s="5">
        <f t="shared" si="0"/>
        <v>5.3008783539790993E-2</v>
      </c>
    </row>
    <row r="8" spans="1:10" ht="10.5" customHeight="1" x14ac:dyDescent="0.25">
      <c r="A8" s="4" t="s">
        <v>5</v>
      </c>
      <c r="B8" s="10">
        <v>6932.3966666899987</v>
      </c>
      <c r="C8" s="10">
        <v>7102.7673628900011</v>
      </c>
      <c r="D8" s="5">
        <f t="shared" si="0"/>
        <v>2.4576016692557268E-2</v>
      </c>
      <c r="J8" s="35"/>
    </row>
    <row r="9" spans="1:10" ht="10.5" customHeight="1" x14ac:dyDescent="0.25">
      <c r="A9" s="4" t="s">
        <v>6</v>
      </c>
      <c r="B9" s="10">
        <v>8173.2093449100021</v>
      </c>
      <c r="C9" s="10">
        <v>8649.9182633599994</v>
      </c>
      <c r="D9" s="5">
        <f t="shared" si="0"/>
        <v>5.832579325120002E-2</v>
      </c>
      <c r="J9" s="35"/>
    </row>
    <row r="10" spans="1:10" ht="10.5" customHeight="1" x14ac:dyDescent="0.25">
      <c r="A10" s="4" t="s">
        <v>7</v>
      </c>
      <c r="B10" s="10">
        <v>0.21839031</v>
      </c>
      <c r="C10" s="11">
        <v>0.15573048</v>
      </c>
      <c r="D10" s="6">
        <f t="shared" si="0"/>
        <v>-0.28691671347506209</v>
      </c>
      <c r="J10" s="35"/>
    </row>
    <row r="11" spans="1:10" ht="10.5" customHeight="1" x14ac:dyDescent="0.25">
      <c r="A11" s="30" t="s">
        <v>8</v>
      </c>
      <c r="B11" s="31">
        <f>ROUNDUP(SUM(B12:B13),1)</f>
        <v>3237.4</v>
      </c>
      <c r="C11" s="31">
        <f>ROUNDUP(SUM(C12:C13),1)</f>
        <v>3483.1</v>
      </c>
      <c r="D11" s="32">
        <f t="shared" si="0"/>
        <v>7.5894236115401137E-2</v>
      </c>
    </row>
    <row r="12" spans="1:10" ht="10.5" customHeight="1" x14ac:dyDescent="0.25">
      <c r="A12" s="4" t="s">
        <v>29</v>
      </c>
      <c r="B12" s="10">
        <v>2526.5586981900005</v>
      </c>
      <c r="C12" s="10">
        <v>2839.30226812</v>
      </c>
      <c r="D12" s="5">
        <f t="shared" si="0"/>
        <v>0.12378242791431893</v>
      </c>
    </row>
    <row r="13" spans="1:10" ht="10.5" customHeight="1" x14ac:dyDescent="0.25">
      <c r="A13" s="4" t="s">
        <v>32</v>
      </c>
      <c r="B13" s="10">
        <v>710.80293721999999</v>
      </c>
      <c r="C13" s="10">
        <v>643.71720211000002</v>
      </c>
      <c r="D13" s="5">
        <f t="shared" si="0"/>
        <v>-9.4380216508920145E-2</v>
      </c>
      <c r="J13" s="36"/>
    </row>
    <row r="14" spans="1:10" ht="10.5" customHeight="1" x14ac:dyDescent="0.25">
      <c r="A14" s="33" t="s">
        <v>9</v>
      </c>
      <c r="B14" s="31">
        <f>SUM(B15:B19)</f>
        <v>4402.4898896199993</v>
      </c>
      <c r="C14" s="31">
        <f>SUM(C15:C19)</f>
        <v>4668.5389822800016</v>
      </c>
      <c r="D14" s="34">
        <f t="shared" si="0"/>
        <v>6.0431505654852558E-2</v>
      </c>
    </row>
    <row r="15" spans="1:10" ht="10.5" customHeight="1" x14ac:dyDescent="0.25">
      <c r="A15" s="4" t="s">
        <v>30</v>
      </c>
      <c r="B15" s="10">
        <v>54.372999350000001</v>
      </c>
      <c r="C15" s="10">
        <v>47.36441361</v>
      </c>
      <c r="D15" s="5">
        <f t="shared" si="0"/>
        <v>-0.12889827347734861</v>
      </c>
    </row>
    <row r="16" spans="1:10" ht="10.5" customHeight="1" x14ac:dyDescent="0.25">
      <c r="A16" s="4" t="s">
        <v>10</v>
      </c>
      <c r="B16" s="10">
        <v>4097.3780202199996</v>
      </c>
      <c r="C16" s="10">
        <v>4276.6490436600016</v>
      </c>
      <c r="D16" s="5">
        <f t="shared" si="0"/>
        <v>4.3752619981686891E-2</v>
      </c>
    </row>
    <row r="17" spans="1:10" ht="10.5" customHeight="1" x14ac:dyDescent="0.25">
      <c r="A17" s="4" t="s">
        <v>11</v>
      </c>
      <c r="B17" s="10">
        <v>239.26943168</v>
      </c>
      <c r="C17" s="10">
        <v>240.18247833000001</v>
      </c>
      <c r="D17" s="5">
        <f t="shared" si="0"/>
        <v>3.8159770079662092E-3</v>
      </c>
      <c r="J17" s="37"/>
    </row>
    <row r="18" spans="1:10" ht="10.5" customHeight="1" x14ac:dyDescent="0.25">
      <c r="A18" s="4" t="s">
        <v>23</v>
      </c>
      <c r="B18" s="10">
        <v>11.32081616</v>
      </c>
      <c r="C18" s="10">
        <v>12.897377730000001</v>
      </c>
      <c r="D18" s="5">
        <f t="shared" si="0"/>
        <v>0.13926218284247804</v>
      </c>
    </row>
    <row r="19" spans="1:10" ht="10.5" customHeight="1" x14ac:dyDescent="0.25">
      <c r="A19" s="4" t="s">
        <v>12</v>
      </c>
      <c r="B19" s="10">
        <v>0.14862221</v>
      </c>
      <c r="C19" s="10">
        <v>91.445668949999998</v>
      </c>
      <c r="D19" s="5">
        <f t="shared" si="0"/>
        <v>614.28939012547312</v>
      </c>
    </row>
    <row r="20" spans="1:10" ht="10.5" customHeight="1" x14ac:dyDescent="0.25">
      <c r="A20" s="24" t="s">
        <v>13</v>
      </c>
      <c r="B20" s="25">
        <f>B29+B26+B21</f>
        <v>12730.394126169998</v>
      </c>
      <c r="C20" s="25">
        <f>C29+C26+C21</f>
        <v>13187.96466539</v>
      </c>
      <c r="D20" s="26">
        <f t="shared" si="0"/>
        <v>3.5943155780178815E-2</v>
      </c>
    </row>
    <row r="21" spans="1:10" ht="10.5" customHeight="1" x14ac:dyDescent="0.25">
      <c r="A21" s="30" t="s">
        <v>14</v>
      </c>
      <c r="B21" s="31">
        <f>SUM(B22:B25)</f>
        <v>11891.203201259999</v>
      </c>
      <c r="C21" s="31">
        <f>SUM(C22:C25)</f>
        <v>12331.42798735</v>
      </c>
      <c r="D21" s="32">
        <f t="shared" si="0"/>
        <v>3.7021046452503148E-2</v>
      </c>
    </row>
    <row r="22" spans="1:10" ht="10.5" customHeight="1" x14ac:dyDescent="0.25">
      <c r="A22" s="4" t="s">
        <v>15</v>
      </c>
      <c r="B22" s="10">
        <v>11814.727280459998</v>
      </c>
      <c r="C22" s="10">
        <v>12259.08653787</v>
      </c>
      <c r="D22" s="5">
        <f t="shared" si="0"/>
        <v>3.761062332305487E-2</v>
      </c>
    </row>
    <row r="23" spans="1:10" ht="10.5" customHeight="1" x14ac:dyDescent="0.25">
      <c r="A23" s="4" t="s">
        <v>16</v>
      </c>
      <c r="B23" s="11">
        <v>75.653096280000014</v>
      </c>
      <c r="C23" s="11">
        <v>71.641803769999996</v>
      </c>
      <c r="D23" s="6">
        <f t="shared" si="0"/>
        <v>-5.3022185571279246E-2</v>
      </c>
    </row>
    <row r="24" spans="1:10" ht="10.5" customHeight="1" x14ac:dyDescent="0.25">
      <c r="A24" s="4" t="s">
        <v>17</v>
      </c>
      <c r="B24" s="11">
        <v>0.23470425</v>
      </c>
      <c r="C24" s="11">
        <v>0.21288401000000001</v>
      </c>
      <c r="D24" s="6">
        <f t="shared" si="0"/>
        <v>-9.296908769227652E-2</v>
      </c>
    </row>
    <row r="25" spans="1:10" ht="10.5" customHeight="1" x14ac:dyDescent="0.25">
      <c r="A25" s="4" t="s">
        <v>18</v>
      </c>
      <c r="B25" s="11">
        <v>0.58812027</v>
      </c>
      <c r="C25" s="11">
        <v>0.48676170000000002</v>
      </c>
      <c r="D25" s="6">
        <f t="shared" si="0"/>
        <v>-0.17234326917519771</v>
      </c>
    </row>
    <row r="26" spans="1:10" ht="11.25" x14ac:dyDescent="0.25">
      <c r="A26" s="30" t="s">
        <v>8</v>
      </c>
      <c r="B26" s="31">
        <f>SUM(B27:B28)</f>
        <v>152.19149295999995</v>
      </c>
      <c r="C26" s="31">
        <f>SUM(C27:C28)</f>
        <v>149.17745657999998</v>
      </c>
      <c r="D26" s="32">
        <f t="shared" si="0"/>
        <v>-1.9804236895107796E-2</v>
      </c>
    </row>
    <row r="27" spans="1:10" ht="11.25" x14ac:dyDescent="0.25">
      <c r="A27" s="4" t="s">
        <v>29</v>
      </c>
      <c r="B27" s="10">
        <v>69.543916819999993</v>
      </c>
      <c r="C27" s="10">
        <v>75.567804699999982</v>
      </c>
      <c r="D27" s="5">
        <f t="shared" si="0"/>
        <v>8.6619910920340715E-2</v>
      </c>
    </row>
    <row r="28" spans="1:10" ht="11.25" x14ac:dyDescent="0.25">
      <c r="A28" s="4" t="s">
        <v>32</v>
      </c>
      <c r="B28" s="10">
        <v>82.64757613999997</v>
      </c>
      <c r="C28" s="10">
        <v>73.609651880000001</v>
      </c>
      <c r="D28" s="5">
        <f t="shared" si="0"/>
        <v>-0.10935498271226096</v>
      </c>
    </row>
    <row r="29" spans="1:10" ht="11.25" x14ac:dyDescent="0.25">
      <c r="A29" s="33" t="s">
        <v>9</v>
      </c>
      <c r="B29" s="31">
        <f>SUM(B30:B31)</f>
        <v>686.99943195000003</v>
      </c>
      <c r="C29" s="31">
        <f>SUM(C30:C31)</f>
        <v>707.35922145999996</v>
      </c>
      <c r="D29" s="32">
        <f t="shared" si="0"/>
        <v>2.9635817095525319E-2</v>
      </c>
    </row>
    <row r="30" spans="1:10" ht="10.5" customHeight="1" x14ac:dyDescent="0.25">
      <c r="A30" s="4" t="s">
        <v>10</v>
      </c>
      <c r="B30" s="11">
        <v>577.87460455999997</v>
      </c>
      <c r="C30" s="11">
        <v>594.72099561999994</v>
      </c>
      <c r="D30" s="6">
        <f t="shared" si="0"/>
        <v>2.9152329808344923E-2</v>
      </c>
    </row>
    <row r="31" spans="1:10" ht="10.5" customHeight="1" x14ac:dyDescent="0.25">
      <c r="A31" s="4" t="s">
        <v>31</v>
      </c>
      <c r="B31" s="11">
        <v>109.12482739000002</v>
      </c>
      <c r="C31" s="11">
        <v>112.63822583999999</v>
      </c>
      <c r="D31" s="6">
        <f t="shared" si="0"/>
        <v>3.2196142106538872E-2</v>
      </c>
    </row>
    <row r="32" spans="1:10" ht="11.25" customHeight="1" x14ac:dyDescent="0.25">
      <c r="A32" s="27" t="s">
        <v>19</v>
      </c>
      <c r="B32" s="28">
        <v>-1.19635435</v>
      </c>
      <c r="C32" s="28">
        <v>-4.852830000000001E-2</v>
      </c>
      <c r="D32" s="29">
        <f t="shared" si="0"/>
        <v>-0.95943651644682026</v>
      </c>
    </row>
    <row r="33" spans="1:4" ht="11.25" customHeight="1" x14ac:dyDescent="0.25">
      <c r="A33" s="20" t="s">
        <v>20</v>
      </c>
      <c r="B33" s="21">
        <v>46.379857199999996</v>
      </c>
      <c r="C33" s="21">
        <v>48.931478720000008</v>
      </c>
      <c r="D33" s="22">
        <f t="shared" si="0"/>
        <v>5.5015726094128858E-2</v>
      </c>
    </row>
    <row r="34" spans="1:4" ht="11.25" customHeight="1" x14ac:dyDescent="0.25">
      <c r="A34" s="17" t="s">
        <v>21</v>
      </c>
      <c r="B34" s="23">
        <v>5.2200500700000001</v>
      </c>
      <c r="C34" s="23">
        <v>7.9612646800000002</v>
      </c>
      <c r="D34" s="22">
        <f t="shared" si="0"/>
        <v>0.52513186142676216</v>
      </c>
    </row>
    <row r="35" spans="1:4" s="7" customFormat="1" ht="18.75" customHeight="1" x14ac:dyDescent="0.25">
      <c r="A35" s="14" t="s">
        <v>22</v>
      </c>
      <c r="B35" s="15">
        <f>B34+B33+B4</f>
        <v>142294.43774148001</v>
      </c>
      <c r="C35" s="15">
        <f>C34+C33+C4</f>
        <v>149576.85285654</v>
      </c>
      <c r="D35" s="16">
        <f>C35/B35-1</f>
        <v>5.1178494610524705E-2</v>
      </c>
    </row>
    <row r="36" spans="1:4" ht="11.25" x14ac:dyDescent="0.25">
      <c r="A36" s="39" t="s">
        <v>24</v>
      </c>
      <c r="B36" s="39"/>
      <c r="C36" s="39"/>
      <c r="D36" s="39"/>
    </row>
    <row r="37" spans="1:4" ht="11.25" x14ac:dyDescent="0.25">
      <c r="A37" s="8" t="s">
        <v>25</v>
      </c>
      <c r="B37" s="9"/>
      <c r="C37" s="9"/>
      <c r="D37" s="9"/>
    </row>
    <row r="38" spans="1:4" ht="11.25" x14ac:dyDescent="0.25">
      <c r="A38" s="40" t="s">
        <v>26</v>
      </c>
      <c r="B38" s="40"/>
      <c r="C38" s="40"/>
      <c r="D38" s="40"/>
    </row>
    <row r="39" spans="1:4" ht="11.25" customHeight="1" x14ac:dyDescent="0.25">
      <c r="A39" s="40" t="s">
        <v>27</v>
      </c>
      <c r="B39" s="40"/>
      <c r="C39" s="40"/>
      <c r="D39" s="40"/>
    </row>
    <row r="40" spans="1:4" x14ac:dyDescent="0.25">
      <c r="A40" s="40"/>
      <c r="B40" s="40"/>
      <c r="C40" s="40"/>
      <c r="D40" s="40"/>
    </row>
    <row r="42" spans="1:4" ht="12.75" customHeight="1" x14ac:dyDescent="0.25"/>
    <row r="43" spans="1:4" ht="12" customHeight="1" x14ac:dyDescent="0.25"/>
    <row r="45" spans="1:4" ht="12" customHeight="1" x14ac:dyDescent="0.25"/>
    <row r="47" spans="1:4" ht="12" customHeight="1" x14ac:dyDescent="0.25"/>
    <row r="49" ht="18" customHeight="1" x14ac:dyDescent="0.25"/>
  </sheetData>
  <mergeCells count="4">
    <mergeCell ref="A1:D1"/>
    <mergeCell ref="A36:D36"/>
    <mergeCell ref="A38:D38"/>
    <mergeCell ref="A39:D40"/>
  </mergeCells>
  <printOptions horizontalCentered="1" verticalCentered="1" gridLinesSet="0"/>
  <pageMargins left="0.98425196850393704" right="0.98425196850393704" top="0.39370078740157483" bottom="0" header="0.39370078740157483" footer="0.47244094488188981"/>
  <pageSetup paperSize="9" orientation="landscape" verticalDpi="4294967292" r:id="rId1"/>
  <headerFooter alignWithMargins="0"/>
  <ignoredErrors>
    <ignoredError sqref="B6:D6 B11:C11 B14:C14 B20:C21 B26:C26 B35:C35 B4:D5 D25:D35 D7:D13 D15:D24" unlockedFormula="1"/>
  </ignoredErrors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Charges prestations légales RG</vt:lpstr>
      <vt:lpstr>'Charges prestations légales RG'!Zone_d_impression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cp:lastPrinted>2023-01-17T16:06:31Z</cp:lastPrinted>
  <dcterms:created xsi:type="dcterms:W3CDTF">2022-09-05T08:57:09Z</dcterms:created>
  <dcterms:modified xsi:type="dcterms:W3CDTF">2024-07-23T12:41:18Z</dcterms:modified>
</cp:coreProperties>
</file>